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МП-А4" sheetId="1" r:id="rId1"/>
    <sheet name="МП-А3" sheetId="3" r:id="rId2"/>
    <sheet name="АП- Окт. р-н" sheetId="2" r:id="rId3"/>
    <sheet name="АП- Лен. р-н" sheetId="4" r:id="rId4"/>
    <sheet name="АП- Перв. р-н" sheetId="5" r:id="rId5"/>
    <sheet name="АП- Центр. р-н" sheetId="7" r:id="rId6"/>
    <sheet name="АП- Заводск. р-н" sheetId="6" r:id="rId7"/>
  </sheets>
  <definedNames>
    <definedName name="_xlnm._FilterDatabase" localSheetId="0" hidden="1">'МП-А4'!$B$11:$M$53</definedName>
    <definedName name="_xlnm._FilterDatabase" localSheetId="1" hidden="1">'МП-А3'!$B$11:$M$53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<sst xmlns="http://schemas.openxmlformats.org/spreadsheetml/2006/main" count="599" uniqueCount="457">
  <si>
    <t>Медиаплан по размещению  в лифтах жилых домов  г. Минска c 01.02.2026г.</t>
  </si>
  <si>
    <t>Формат А4 горизонтальный (297*210)</t>
  </si>
  <si>
    <t>Район</t>
  </si>
  <si>
    <t>Программа</t>
  </si>
  <si>
    <t>Кол-во 
домов</t>
  </si>
  <si>
    <t>Кол-во 
лифтов</t>
  </si>
  <si>
    <t>Прайсовая стоимость 
 за 1 лифт 
(14 дней) без НДС</t>
  </si>
  <si>
    <t>Общая стоимость 
за 14 дней без НДС</t>
  </si>
  <si>
    <t>Общая стоимость 
за 14 дней c НДС</t>
  </si>
  <si>
    <t xml:space="preserve"> Кол-во контактов 
за период</t>
  </si>
  <si>
    <t>Прайсовая стоимость 
 за 1 лифт 
(28 дней) без НДС</t>
  </si>
  <si>
    <t>Общая стоимость 
за 28 дней без НДС</t>
  </si>
  <si>
    <t>Общая стоимость 
за 28 дней c НДС</t>
  </si>
  <si>
    <t>Воронянского - Аэродромная</t>
  </si>
  <si>
    <t>ОК-1</t>
  </si>
  <si>
    <t>Жуковского -2</t>
  </si>
  <si>
    <t>ОК-2</t>
  </si>
  <si>
    <t>Жуковского -1</t>
  </si>
  <si>
    <t>ОК-3</t>
  </si>
  <si>
    <t>Серова</t>
  </si>
  <si>
    <t>ОК-4</t>
  </si>
  <si>
    <t>Курасовщина -2</t>
  </si>
  <si>
    <t>ОК-5</t>
  </si>
  <si>
    <t>Курасовщина -1</t>
  </si>
  <si>
    <t>ОК-6</t>
  </si>
  <si>
    <t>Сокол</t>
  </si>
  <si>
    <t>ОК-7</t>
  </si>
  <si>
    <t>Лошица 1,3,4,7,8</t>
  </si>
  <si>
    <t>Л-1</t>
  </si>
  <si>
    <t>Лошица 2,9</t>
  </si>
  <si>
    <t>Л-2</t>
  </si>
  <si>
    <t>Серебрянка 1,5</t>
  </si>
  <si>
    <t>Л-3</t>
  </si>
  <si>
    <t>Серебрянка 2,3,4</t>
  </si>
  <si>
    <t>Л-4</t>
  </si>
  <si>
    <t>Серебрянка 6</t>
  </si>
  <si>
    <t>Л-5</t>
  </si>
  <si>
    <t>Серебрянка 7,8</t>
  </si>
  <si>
    <t>Л-6</t>
  </si>
  <si>
    <t>Серебрянка 9</t>
  </si>
  <si>
    <t>Л-7</t>
  </si>
  <si>
    <t>Маяковского -1</t>
  </si>
  <si>
    <t>Л-8</t>
  </si>
  <si>
    <t>Маяковского -2</t>
  </si>
  <si>
    <t>Л-9</t>
  </si>
  <si>
    <t>Велозавод</t>
  </si>
  <si>
    <t>Л-10</t>
  </si>
  <si>
    <t>Центр</t>
  </si>
  <si>
    <t>Л-11</t>
  </si>
  <si>
    <t>Независимости-Коласа-Волгоградская</t>
  </si>
  <si>
    <t>П-1</t>
  </si>
  <si>
    <t>Макаенка-Парниковая-Филимонова</t>
  </si>
  <si>
    <t>П-2</t>
  </si>
  <si>
    <t>Восток</t>
  </si>
  <si>
    <t>П-3</t>
  </si>
  <si>
    <t>Независимости-Скорины-МКАД</t>
  </si>
  <si>
    <t>П-4</t>
  </si>
  <si>
    <t>Зеленый луг</t>
  </si>
  <si>
    <t>П-5</t>
  </si>
  <si>
    <t>Уручье 1</t>
  </si>
  <si>
    <t>П-6</t>
  </si>
  <si>
    <t>Уручье 2</t>
  </si>
  <si>
    <t>П-7</t>
  </si>
  <si>
    <t>Уручье 3</t>
  </si>
  <si>
    <t>П-8</t>
  </si>
  <si>
    <t>Уручье 4,5</t>
  </si>
  <si>
    <t>П-9</t>
  </si>
  <si>
    <t>Уручье 6</t>
  </si>
  <si>
    <t>П-10</t>
  </si>
  <si>
    <t>Великий лес</t>
  </si>
  <si>
    <t>П-11</t>
  </si>
  <si>
    <t>Немига</t>
  </si>
  <si>
    <t>Ц-1</t>
  </si>
  <si>
    <t>Ц-2</t>
  </si>
  <si>
    <t>Центр 2</t>
  </si>
  <si>
    <t>Ц-3</t>
  </si>
  <si>
    <t>Веснянка</t>
  </si>
  <si>
    <t>Ц-4</t>
  </si>
  <si>
    <t>Северный поселок</t>
  </si>
  <si>
    <t>З-1</t>
  </si>
  <si>
    <t>ст. м. Могилевская</t>
  </si>
  <si>
    <t>З-2</t>
  </si>
  <si>
    <t>Ангарская</t>
  </si>
  <si>
    <t>З-3</t>
  </si>
  <si>
    <t>Ангарская 4</t>
  </si>
  <si>
    <t>З-4</t>
  </si>
  <si>
    <t>Шабаны</t>
  </si>
  <si>
    <t>З-5</t>
  </si>
  <si>
    <t>Чижовка</t>
  </si>
  <si>
    <t>З-6</t>
  </si>
  <si>
    <t>Чижовка 2</t>
  </si>
  <si>
    <t>З-7</t>
  </si>
  <si>
    <t>ст. м. Партизанская</t>
  </si>
  <si>
    <t>З-8</t>
  </si>
  <si>
    <t>Щетково</t>
  </si>
  <si>
    <t>З-9</t>
  </si>
  <si>
    <t>ИТОГО:</t>
  </si>
  <si>
    <t>Медиаплан по размещению  в лифтах жилых домов по г. Минску</t>
  </si>
  <si>
    <t>Формат А3 вертикальный (297*420)</t>
  </si>
  <si>
    <t>Адресная программа ОКТЯБРЬСКОГО РАЙОНА:</t>
  </si>
  <si>
    <t>Воронянского - Аэродромная:</t>
  </si>
  <si>
    <t>Авакяна 30 к.3, 32 к.2, 32 к.3, 34 к.2</t>
  </si>
  <si>
    <t>Аэродромная 11, 11а, 5/2</t>
  </si>
  <si>
    <t>Володько 24</t>
  </si>
  <si>
    <t>Воронянского 10, 4 к.1, 4 к.2, 42, 50 к.3, 50 к.4, 52, 6, 64</t>
  </si>
  <si>
    <t>Кирова 1, 2</t>
  </si>
  <si>
    <t>Левкова 35 к.1, 35 к.2</t>
  </si>
  <si>
    <t>Московская 1/2</t>
  </si>
  <si>
    <t>Сенницкая 5</t>
  </si>
  <si>
    <t>Толстого 4</t>
  </si>
  <si>
    <t>Чкалова 18 к.1, 20, 9 к.2</t>
  </si>
  <si>
    <t>Всего: 27 домов, 100 лифтов.</t>
  </si>
  <si>
    <t>Жуковского -2:</t>
  </si>
  <si>
    <t>Воронянского 11 к.1, 11 к.3, 11 к.4, 11 к.5, 13 к.1, 13 к.5, 15 к.1,</t>
  </si>
  <si>
    <t xml:space="preserve">     15 к.2, 15 к.3, 3, 3 к.1, 3к.2, 7</t>
  </si>
  <si>
    <t>Жуковского 10 к.1, 10 к.2, 4, 6 к.1, 6 к.2, 6 к.3, 8 к.1</t>
  </si>
  <si>
    <t>Могилёвская 10, 16, 16 к.5, 20, 4 к.1, 4 к.2,4 к.3, 4 к.4, 6 к.1,</t>
  </si>
  <si>
    <t xml:space="preserve">     6 к.2, 6 к.3, 6 к.4, 8 к.1, 8 к.2, 8 к.3</t>
  </si>
  <si>
    <t>Чкалова 1, 1 к.3</t>
  </si>
  <si>
    <t>Всего: 37 домов, 198 лифтов.</t>
  </si>
  <si>
    <t>Жуковского -1:</t>
  </si>
  <si>
    <t>Артиллеристов 9</t>
  </si>
  <si>
    <t>Бакинская 6, 8, 10, 12, 16, 18 к.1, 18 к.2, 20</t>
  </si>
  <si>
    <t>Воронянского 21, 23, 25, 27</t>
  </si>
  <si>
    <t>Жуковского 5 к.1, 5 к.2, 7, 9 к.1, 9 к.2, 15, 17, 19, 21, 23, 25, 27, 29</t>
  </si>
  <si>
    <t>Левкова 3 к.1, 3 к.2, 6/1, 10, 13,  15, 17, 19</t>
  </si>
  <si>
    <t>Могилёвская 32, 34 к.2, 36</t>
  </si>
  <si>
    <t>Всего: 37 домов, 178 лифтов.</t>
  </si>
  <si>
    <t>Серова:</t>
  </si>
  <si>
    <t>Асаналиева 2, 4, 5, 6 к.1, 6 к.2, 7, 8, 9 10, 13 к.1, 13 к.2, 13 к.3,</t>
  </si>
  <si>
    <t xml:space="preserve">     15, 20 к.2, 22 к.1, 22 к. 3, 24, 26, 28, 30, 32, 36 к.1, 36 к.2, 38 к.1,</t>
  </si>
  <si>
    <t xml:space="preserve">     46, 58, 60, 62, 64, 66</t>
  </si>
  <si>
    <t>Жлобинская 12</t>
  </si>
  <si>
    <t>Кижеватова 7 к.2</t>
  </si>
  <si>
    <t>Пирогова 6</t>
  </si>
  <si>
    <t>Пуховичская, 5а, 8, 14</t>
  </si>
  <si>
    <t>Серова 17, 40</t>
  </si>
  <si>
    <t>Всего: 38 домов, 204 лифта.</t>
  </si>
  <si>
    <t>Курасовщина -2:</t>
  </si>
  <si>
    <t>Брестская 68 к.1, 68 к.2, 68 к.3, 70 к.4, 77А, 78, 80, 81, 82,</t>
  </si>
  <si>
    <t xml:space="preserve">     83, 84, 86, 87, 90</t>
  </si>
  <si>
    <t>Казинца 45, 47, 49</t>
  </si>
  <si>
    <t>Кижеватова 62, 62В, 64, 66, 76, 78, 80 к.1, 80 к.2</t>
  </si>
  <si>
    <t>Корженевского пер. 4, 6, 8, 10, 14, 18, 20, 22</t>
  </si>
  <si>
    <t>1-й пер. Фомина 8</t>
  </si>
  <si>
    <t>Всего: 34 дома, 141 лифт.</t>
  </si>
  <si>
    <t>Курасовщина -1:</t>
  </si>
  <si>
    <t>Казинца 64А, 70, 76, 83, 84, 101, 102, 120, 121, 122</t>
  </si>
  <si>
    <t>Корженевского, 1 к.1, 1 к.2, 8 к.1, 8 к.3, 9 к.1, 9 к.2, 10 к.2,</t>
  </si>
  <si>
    <t xml:space="preserve">     10 к.4, 13, 21, 31, 33 к.1, 33 к.2, 33 к.3</t>
  </si>
  <si>
    <t>Ландера, 2, 4, 20, 22, 38, 38А, 52, 54, 62 к.3, 72 к.2, 72 к.3, 80</t>
  </si>
  <si>
    <t>Всего: 36 домов, 155 лифтов.</t>
  </si>
  <si>
    <t>Сокол:</t>
  </si>
  <si>
    <t>Авиации 14</t>
  </si>
  <si>
    <t>Барамзиной 4, 7</t>
  </si>
  <si>
    <t>Гризодубовой 1, 3, 5, 7, 9, 19, 21</t>
  </si>
  <si>
    <t>Киреева 23</t>
  </si>
  <si>
    <t>Ромашкина 20, 30, 32, 34</t>
  </si>
  <si>
    <t>Березогорская 8</t>
  </si>
  <si>
    <t>Всего: 16 домов, 50 лифтов.</t>
  </si>
  <si>
    <t>Адресная программа ЛЕНИНСКОГО РАЙОНА:</t>
  </si>
  <si>
    <t>Лошица 1,3,4,7,8:</t>
  </si>
  <si>
    <t>Гашкевича , 6</t>
  </si>
  <si>
    <t>Игуменский тракт, 15, 18, 22, 24, 32, 34, 36, 38, 40, 42</t>
  </si>
  <si>
    <t>Лучины Янки, 4, 6, 8, 18, 20</t>
  </si>
  <si>
    <t>Прушинских, 60, 62, 70, 72, 78</t>
  </si>
  <si>
    <t>Сырокомли В., 18, 28, 30, 32, 34, 36, 44, 46, 48</t>
  </si>
  <si>
    <t>С. Монюшко, 12, 14, 16, 18, 20, 22, 24, 26, 28</t>
  </si>
  <si>
    <t>Шпилевского П., 55, 56</t>
  </si>
  <si>
    <t>В. Оловникова, 11, 13, 15</t>
  </si>
  <si>
    <t>Аркадия Смолича, 2, 4, 6, 8, 10</t>
  </si>
  <si>
    <t>Алеся Дудара, 3, 7</t>
  </si>
  <si>
    <t>Всего: 51 дом, 178 лифтов.</t>
  </si>
  <si>
    <t>Лошица 2,9:</t>
  </si>
  <si>
    <t>Игуменский тракт, 45, 47</t>
  </si>
  <si>
    <t>Лучины Янки, 22, 24, 26, 32, 34, 36, 38, 46, 48, 50, 52, 54, 56, 62</t>
  </si>
  <si>
    <t>Прушинских, 1, 4, 6, 9, 10, 12, 14, 16, 18, 20, 22, 24, 26, 28, 30, 32,</t>
  </si>
  <si>
    <t xml:space="preserve"> 36, 38, 40, 42, 44, 46, 52, 54, 58</t>
  </si>
  <si>
    <t>Михаила Птушака, 1</t>
  </si>
  <si>
    <t>Всего: 41 дом, 168 лифтов.</t>
  </si>
  <si>
    <t>Серебрянка 1,5:</t>
  </si>
  <si>
    <t xml:space="preserve">пр-т Рокоссовского К. К., 81, 83, 85, 93Д, 103, 105, 113к2, 113к3, </t>
  </si>
  <si>
    <t>113к4, 123, 123А, 123Б, 125, 141, 145, 153</t>
  </si>
  <si>
    <t>Малинина М. С.,  8, 10, 12, 14</t>
  </si>
  <si>
    <t>Плеханова Г. В., 53, 57, 59, 61, 65, 71, 73, 85</t>
  </si>
  <si>
    <t>Всего: 28 домов, 139 лифтов.</t>
  </si>
  <si>
    <t>Серебрянка 2,3,4:</t>
  </si>
  <si>
    <t xml:space="preserve">пр-т Рокоссовского К. К., 82, 84, 100, 102, 114, 130, 132, 136, </t>
  </si>
  <si>
    <t xml:space="preserve">156, 166, 170 </t>
  </si>
  <si>
    <t xml:space="preserve">Малинина М. С., 26А, 30, 34 </t>
  </si>
  <si>
    <t>Плеханова Г. В., 97к1, 97к2, 97к3, 97к4, 97к5, 111, 121, 125</t>
  </si>
  <si>
    <t>Якубова Гуляма, 16, 18, 24, 28, 30, 32, 36, 38, 40, 48к1, 48к2,</t>
  </si>
  <si>
    <t xml:space="preserve"> 48к3, 48к4, 52</t>
  </si>
  <si>
    <t>Всего: 36 домов, 231 лифт.</t>
  </si>
  <si>
    <t>Серебрянка 6:</t>
  </si>
  <si>
    <t>пр-т Рокоссовского К. К., 41, 43, 49, 55, 77</t>
  </si>
  <si>
    <t>Горовца А. К., 26, 28, 30, 32, 34к2</t>
  </si>
  <si>
    <t>Плеханова Г. В., 26, 32к1, 32к2, 42</t>
  </si>
  <si>
    <t>Всего: 13 домов, 111 лифтов.</t>
  </si>
  <si>
    <t>Серебрянка 7,8:</t>
  </si>
  <si>
    <t xml:space="preserve">пр-т Рокоссовского К. К., 4к1, 4к4, 5к1, 12к1, 17к2, 18к1, 25к2,                                          </t>
  </si>
  <si>
    <t xml:space="preserve"> 26, 28к1, 28к2, 28к3, 29, 30к2, 37, 40</t>
  </si>
  <si>
    <t>Горовца А. К., 2, 6, 14к1, 20к1, 20к2, 20к3</t>
  </si>
  <si>
    <t>Всего: 21 дом, 186 лифтов.</t>
  </si>
  <si>
    <t>Серебрянка 9:</t>
  </si>
  <si>
    <t>пр-т Рокоссовского К. К., 64, 74</t>
  </si>
  <si>
    <t>Плеханова Г. В., 52к1, 56к1, 56к2, 56к3, 58к1, 58к2, 58к3, 62, 64,</t>
  </si>
  <si>
    <t xml:space="preserve"> 66, 68к1, 68к2, 68к3</t>
  </si>
  <si>
    <t>Якубова Гуляма, 56к1, 66к1, 66к2, 66к3, 66к4, 76, 78, 80</t>
  </si>
  <si>
    <t>Всего: 27 домов, 254 лифта.</t>
  </si>
  <si>
    <t>Маяковского -1:</t>
  </si>
  <si>
    <t>Денисовская, 9, 31, 41к2, 43, 45</t>
  </si>
  <si>
    <t>Маяковского В. В., 8, 14, 16, 18, 20, 22к1, 24, 26</t>
  </si>
  <si>
    <t>Полевая, 6, 30, 32, 34, 36</t>
  </si>
  <si>
    <t>Всего: 18 домов, 53 лифта.</t>
  </si>
  <si>
    <t>Маяковского -2:</t>
  </si>
  <si>
    <t>Денисовская, 2, 4, 6</t>
  </si>
  <si>
    <t xml:space="preserve">Козыревская, 4, 10, 14, 15, 16, 17, 18, 20, 21к1, 22, 24, 30, 34, 41, 70 </t>
  </si>
  <si>
    <t>Маяковского В. В., 140, 142, 152, 154, 101А, 105, 160А, 168А</t>
  </si>
  <si>
    <t>Семенова Г. М., 11, 28, 36</t>
  </si>
  <si>
    <t>Физкультурная, 14, 16, 18, 33</t>
  </si>
  <si>
    <t>Переулок Дачный, 8, 16</t>
  </si>
  <si>
    <t>Авроровская, 4, 6, 8</t>
  </si>
  <si>
    <t>Балтийская, 2, 4, 6, 8</t>
  </si>
  <si>
    <t>Бородинская, 17к2</t>
  </si>
  <si>
    <t>Великоморская, 7, 10, 12</t>
  </si>
  <si>
    <t>Роменская, 5, 9</t>
  </si>
  <si>
    <t>Солнечная, 6</t>
  </si>
  <si>
    <t>Всего: 49 домов, 186 лифтов.</t>
  </si>
  <si>
    <t>Велозавод:</t>
  </si>
  <si>
    <t>Пр-т Партизанский, 1, 3, 5, 7, 21, 23, 23А</t>
  </si>
  <si>
    <t>Нахимова П. С., 19к1, 19к2</t>
  </si>
  <si>
    <t>Рыбалко П. С., 4к1, 4к2, 8, 16</t>
  </si>
  <si>
    <t>Серафимовича А. С., 6к2, 21</t>
  </si>
  <si>
    <t>Судмалиса И. Я., 22А</t>
  </si>
  <si>
    <t xml:space="preserve">Фабричная, 10, 19, 30 </t>
  </si>
  <si>
    <t>Всего: 19 домов, 38 лифтов.</t>
  </si>
  <si>
    <t>Центр:</t>
  </si>
  <si>
    <t>Переулок Казарменный, 4</t>
  </si>
  <si>
    <t>Пр-т Независимости, 12, 28</t>
  </si>
  <si>
    <t>Комсомольская, 29</t>
  </si>
  <si>
    <t>Купалы Янки, 7, 11, 17</t>
  </si>
  <si>
    <t>Ленина В. И., 9</t>
  </si>
  <si>
    <t>Маркса Карла, 25, 42, 50</t>
  </si>
  <si>
    <t>Всего: 11 домов, 41 лифт.</t>
  </si>
  <si>
    <t>Адресная программа ПЕРВОМАЙСКОГО РАЙОНА:</t>
  </si>
  <si>
    <t>Независимости-Коласа-Волгоградская:</t>
  </si>
  <si>
    <t>Белинского, 9</t>
  </si>
  <si>
    <t>Волгоградская, 25а, 68, 70</t>
  </si>
  <si>
    <t>К. Черного, 1За</t>
  </si>
  <si>
    <t>Калинина, 1</t>
  </si>
  <si>
    <t>Чорного, 31</t>
  </si>
  <si>
    <t>Коласа, 30, 50 к1, 52</t>
  </si>
  <si>
    <t>Логойский тр. 2, 4, 6, 8, 10</t>
  </si>
  <si>
    <t>Новгородская, 7</t>
  </si>
  <si>
    <t>П. Бровки, 32а</t>
  </si>
  <si>
    <t>пер. Калинина, 9</t>
  </si>
  <si>
    <t>пер. Калининградский, 13</t>
  </si>
  <si>
    <t>пр. Независимости, 72, 72а, 76, 80</t>
  </si>
  <si>
    <t>Сурганова, 22</t>
  </si>
  <si>
    <t>Толбухина, 16</t>
  </si>
  <si>
    <t>Чернышевского, 6, 11</t>
  </si>
  <si>
    <t>Всего: 27 домов, 96 лифтов.</t>
  </si>
  <si>
    <t>Макаенка-Парниковая-Филимонова:</t>
  </si>
  <si>
    <t>Макаенка, 7а, 1ЗА, 1ЗБ, 15А,15В</t>
  </si>
  <si>
    <t>Парниковая, 3 к1, 3 к2, 3 к3, 5, 7, 9, 11</t>
  </si>
  <si>
    <t>Филимонова, 35, 39, 43, 45, 47А</t>
  </si>
  <si>
    <t>Всего: 17 домов, 57 лифтов.</t>
  </si>
  <si>
    <t>Восток:</t>
  </si>
  <si>
    <t xml:space="preserve">Калиновского, 40к2, 40к3, 40к4, 48к1, 48к2, 54к1, 54к2, 54к3, </t>
  </si>
  <si>
    <t>70, 74к1, 74к2, 80к2, 82к1, 82к2</t>
  </si>
  <si>
    <t xml:space="preserve">пр.Независимости, 123к2, 12Зк3, 125, 127, 129к2,  131к1, 131к2, </t>
  </si>
  <si>
    <t>133, 137к1, 137к2, 143к1, 145, 147к2, 151к1, 151к2, 155к1, 157</t>
  </si>
  <si>
    <t>Славинского, 1к4, 6, 8, 9, 10а, 17, 29, 37, 39, 41, 43</t>
  </si>
  <si>
    <t>Всего: 43 дома, 160 лифтов.</t>
  </si>
  <si>
    <t>Независимости-Скорины-МКАД:</t>
  </si>
  <si>
    <t>Академика Высоцкого, 1</t>
  </si>
  <si>
    <t>Копиевича, З, 5, 7</t>
  </si>
  <si>
    <t>Навуковая, 2, 4, 6</t>
  </si>
  <si>
    <t>Огинского, 4</t>
  </si>
  <si>
    <t>пр.Независимости, 134 к.1, 134 к.2</t>
  </si>
  <si>
    <t>Всего: 10 домов, 41 лифт.</t>
  </si>
  <si>
    <t>Зеленый луг:</t>
  </si>
  <si>
    <t>Карбышева, 1к1, 1к2, 1к3, 7, 9, 11</t>
  </si>
  <si>
    <t>Тикоцкого, 2, 4, 6, 10, 14, 16, 18, 20, 22, 24, 26, 28,</t>
  </si>
  <si>
    <t xml:space="preserve">     34к1, 34к2, 36, 38, 40, 42 , 46к1, 46к2, 48, 50к1, 50к2</t>
  </si>
  <si>
    <t>Калиновского, 2За, 67, 81, 87, 99, 101, 105</t>
  </si>
  <si>
    <t>Логойский тр., 24, 28к1, 30к4, 32к1, 34к1</t>
  </si>
  <si>
    <t>Седых, 14А, 14Б, 14В</t>
  </si>
  <si>
    <t>Всего: 44 дома, 148 лифтов.</t>
  </si>
  <si>
    <t>Уручье 1:</t>
  </si>
  <si>
    <t>Купревича, 16</t>
  </si>
  <si>
    <t>Никифорова, 4, 8, 10</t>
  </si>
  <si>
    <t>Руссиянова, 24, 26, 28, 30к1, 30к2, 32к1, 32к2 ,42, 44, 46</t>
  </si>
  <si>
    <t>Ф. Скорины, 43, 43А</t>
  </si>
  <si>
    <t>Всего:16 домов, 67 лифтов.</t>
  </si>
  <si>
    <t>Уручье 2:</t>
  </si>
  <si>
    <t>Руссиянова, 3к1, 3к2, 5к1, 5к2, 5к3, 13к1, 13к2, 13к3, 15, 21, 25,</t>
  </si>
  <si>
    <t xml:space="preserve"> 27к1, 27к2, 29к1, 29к2</t>
  </si>
  <si>
    <t xml:space="preserve">Шугаева, Зк1, Зк2, Зк3, Зк4, 7, 9, 11, 13к1, 13к2, 17, 17к1, 17к2, </t>
  </si>
  <si>
    <t>17к3, 19к2, 21к1, 21к2, 23к1, 2Зк2</t>
  </si>
  <si>
    <t>Всего: 35 домов, 170 лифтов.</t>
  </si>
  <si>
    <t>Уручье 3:</t>
  </si>
  <si>
    <t>Никифорова, 7, 9, 11, 15, 17, 23, 25, 31, 33, 35, 39, 41</t>
  </si>
  <si>
    <t>пр.Независимости, 164, 174, 180, 182</t>
  </si>
  <si>
    <t>Руссиянова, 10, 12, 14, 16, 18</t>
  </si>
  <si>
    <t>Стариновская, 4</t>
  </si>
  <si>
    <t>Всего: 22 дома, 153 лифта.</t>
  </si>
  <si>
    <t>Уручье 4,5:</t>
  </si>
  <si>
    <t>Гинтовта ,32, 36, 40, 44</t>
  </si>
  <si>
    <t>Городецкая, 2, 3, 5, 6, 10</t>
  </si>
  <si>
    <t>Ложинская, 17, 19</t>
  </si>
  <si>
    <t>Острошицкая, 5, 11, 13, 15, 17, 21, 23</t>
  </si>
  <si>
    <t>пр.Независимости, 181, 183, 185, 191Е, 191Ж</t>
  </si>
  <si>
    <t>Уручская, 5, 5а</t>
  </si>
  <si>
    <t>Шафарнянская, З</t>
  </si>
  <si>
    <t>Всего: 26 домов, 139 лифтов.</t>
  </si>
  <si>
    <t>Уручье 6:</t>
  </si>
  <si>
    <t>Гинтовта, 4, 5А, 5Б, 5В, 6, 8, 10, 18, 24</t>
  </si>
  <si>
    <t>Городецкая, 32, 38, 58, 60, 62, 64, 66, 70</t>
  </si>
  <si>
    <t>Шафарнянская, 2, 2А, 4, 6, 14</t>
  </si>
  <si>
    <t>Всего: 22 дома, 118 лифтов.</t>
  </si>
  <si>
    <t>Великий лес:</t>
  </si>
  <si>
    <t>50 лет Победы, 1, 1к1, 1к2, 3, 5к1, 5к2, 7, 9, 14, 15, 17, 18, 19, 21, 23</t>
  </si>
  <si>
    <t>Водолажского, 17, 19, 21, 23</t>
  </si>
  <si>
    <t>Героев 120 дивизии, 8, 10, 23, 25, 44, 46</t>
  </si>
  <si>
    <t>Основателей, 3, 5, 11, 13</t>
  </si>
  <si>
    <t>Почтовая, 2</t>
  </si>
  <si>
    <t>Рогачевская, 1, 3, 5, 7</t>
  </si>
  <si>
    <t xml:space="preserve">Садовая, 6А, 7, 12, 18 </t>
  </si>
  <si>
    <t>Всего: 39 домов, 112 лифтов.</t>
  </si>
  <si>
    <t>Адресная программа ЦЕНТРАЛЬНОГО РАЙОНА:</t>
  </si>
  <si>
    <t>Немига:</t>
  </si>
  <si>
    <t xml:space="preserve">Коммунистическая 10            </t>
  </si>
  <si>
    <t xml:space="preserve">Ленина, 2; 5;                    </t>
  </si>
  <si>
    <t xml:space="preserve">Мельникайте, 8; 10; 12; 16;                   </t>
  </si>
  <si>
    <t xml:space="preserve">Немига, 6; 8; 10; 12; 14                         </t>
  </si>
  <si>
    <t xml:space="preserve">Обойная улица, 4к1; 4к2;                                               </t>
  </si>
  <si>
    <t xml:space="preserve">Победителей, 1к2; 3;               </t>
  </si>
  <si>
    <t xml:space="preserve">Романовская Слобода, 10; 12; 14; 16; 26;                                              </t>
  </si>
  <si>
    <t xml:space="preserve"> пл. Свободы, 5</t>
  </si>
  <si>
    <t xml:space="preserve">Интернациональная 26 </t>
  </si>
  <si>
    <t xml:space="preserve">Киселёва, 7 </t>
  </si>
  <si>
    <t>Независимости, 29; 39</t>
  </si>
  <si>
    <t>Сторожовская  8</t>
  </si>
  <si>
    <t>Всего: 27 домов, 115 лифтов.</t>
  </si>
  <si>
    <t xml:space="preserve">Гвардейская 1А;                              </t>
  </si>
  <si>
    <t xml:space="preserve">Грибоедова, 10                                        </t>
  </si>
  <si>
    <t xml:space="preserve">Заславская  11к1;  11к2; 12; 13; 17; 19; 25; 27; 31; 35; 37;                                          </t>
  </si>
  <si>
    <t xml:space="preserve">Кальварийская  2; 4;                                                   </t>
  </si>
  <si>
    <t xml:space="preserve">Машерова, 76А; 78;                                   </t>
  </si>
  <si>
    <t xml:space="preserve">пр.Победителей,  39; 43к1;  43к2;  43к3;  47к1;  51к1; 53к1                                                      </t>
  </si>
  <si>
    <t xml:space="preserve">Максима Танка, 4; 6;10; 12;16; 24; 30; 30к2; 34к1; 32к2; 36к1; 36к2;                                    </t>
  </si>
  <si>
    <t xml:space="preserve">Тимирязева, 2                                   </t>
  </si>
  <si>
    <t>Всего: 37 домов, 228 лифтов.</t>
  </si>
  <si>
    <t>Центр 2:</t>
  </si>
  <si>
    <t xml:space="preserve">Шевченко, 17                                               </t>
  </si>
  <si>
    <t xml:space="preserve">Веры Хоружей, 31; 36                                 </t>
  </si>
  <si>
    <t xml:space="preserve">Гая, 4/3                                          </t>
  </si>
  <si>
    <t xml:space="preserve">Долгиновский тракт, 44; 50                                            </t>
  </si>
  <si>
    <t xml:space="preserve">Лили Карастояновой, 3A;5A;11А; 17; 23A; 29; 41;                                                </t>
  </si>
  <si>
    <t xml:space="preserve">Каховская улица, 23; 28A; 37; 47;                                    </t>
  </si>
  <si>
    <t xml:space="preserve">Осипенко, 2;                                   </t>
  </si>
  <si>
    <t xml:space="preserve">Сморговский проезд, 29;                                </t>
  </si>
  <si>
    <t xml:space="preserve">Сморговский тракт, 10; 26к1; 28к1; 69;                     </t>
  </si>
  <si>
    <t xml:space="preserve">Червякова,2к1;2к2; 2к3; 2к4; 4; 6; 8; 22; 23; 59;                                                                          </t>
  </si>
  <si>
    <t xml:space="preserve">Нововиленская улица, 23; 61;                                                </t>
  </si>
  <si>
    <t xml:space="preserve">Выготского, 20; 37; 45;                                 </t>
  </si>
  <si>
    <t xml:space="preserve">Новинковская улица, 1; 2; 4;                                      </t>
  </si>
  <si>
    <t>Павлины Медёлки, 3; 5; 7; 11;</t>
  </si>
  <si>
    <t>Всего: 45 домов, 153 лифта.</t>
  </si>
  <si>
    <t>Веснянка:</t>
  </si>
  <si>
    <t xml:space="preserve">Ильянская 4;                               </t>
  </si>
  <si>
    <t xml:space="preserve">Камайская улица, 20;                             </t>
  </si>
  <si>
    <t xml:space="preserve">Мястровская 1; 3; 5                    </t>
  </si>
  <si>
    <t xml:space="preserve">Орловская улица, 86к1; 86к2; 86к3; 86к4;                            </t>
  </si>
  <si>
    <t xml:space="preserve">пр. Победителей, 73к1; 77; 75 к1; 95 к1; 97 к1; 99 к1;                                        </t>
  </si>
  <si>
    <t xml:space="preserve">Радужная улица, 4 к1; 6; 8 к2; 10;                                </t>
  </si>
  <si>
    <t xml:space="preserve">Тимирязева, 80к1; 80к2; 82; 84; 86; 90;                      </t>
  </si>
  <si>
    <t xml:space="preserve">Леси Украинки, 4к1; 6к1; 6к2; 6к3; 6к4; 8к1; 8к2; 12к1; 12к2; 14; 18; 20;                         </t>
  </si>
  <si>
    <t>Тихая, 54</t>
  </si>
  <si>
    <t>Всего: 38 домов, 245 лифтов.</t>
  </si>
  <si>
    <t>Адресная программа ЗАВОДСКОГО РАЙОНА:</t>
  </si>
  <si>
    <t>Северный поселок:</t>
  </si>
  <si>
    <t xml:space="preserve">Алтайская 164/1;  164/2;  166/1;  164/2; 187;                               </t>
  </si>
  <si>
    <t xml:space="preserve">Артема 14; 16; 28;           </t>
  </si>
  <si>
    <t xml:space="preserve">Байкальская 1; 3; 5; 7;              </t>
  </si>
  <si>
    <t xml:space="preserve">Нестерова 4; 6; 8;                 </t>
  </si>
  <si>
    <t xml:space="preserve">Одесская 20А; 20Б; 16     </t>
  </si>
  <si>
    <t xml:space="preserve">Охотская 133; 137; 143/1; 143/2; 145; 147; 149;                              </t>
  </si>
  <si>
    <t xml:space="preserve">пер. Грибной 28;                  </t>
  </si>
  <si>
    <t xml:space="preserve">Пожарского 9;                         </t>
  </si>
  <si>
    <t xml:space="preserve">Лазо 7;                             </t>
  </si>
  <si>
    <t>Всего: 27 домов, 95 лифтов.</t>
  </si>
  <si>
    <t>ст. м. Могилевская:</t>
  </si>
  <si>
    <t xml:space="preserve">Алтайская 64/1; 64/3; 64/4; 64/5; 78/2; 78/3; 90/1; 102/1; 102/2; 102/3;                       </t>
  </si>
  <si>
    <t xml:space="preserve">Ангарская 8а; 17В; 20/3; 21;            </t>
  </si>
  <si>
    <t xml:space="preserve">Байкальская  58/2; 62/1; 66/1; 66/2;   </t>
  </si>
  <si>
    <t xml:space="preserve">Варвашени 1; 13/1; 13/2; 13/3; 13/4; 15; 20/1; 20/2;  20/3;  22/1;  22A;             </t>
  </si>
  <si>
    <t xml:space="preserve">Партизанский 128;  147;  </t>
  </si>
  <si>
    <t xml:space="preserve">пер.Охотский 14; 19;  </t>
  </si>
  <si>
    <t xml:space="preserve">Пржевальского 2;                 </t>
  </si>
  <si>
    <t xml:space="preserve">Мичурина 12а; 19; 23; 25;   </t>
  </si>
  <si>
    <t>Шоссейная 13; 17;</t>
  </si>
  <si>
    <t>Всего: 40 домов, 128 лифтов.</t>
  </si>
  <si>
    <t>Ангарская:</t>
  </si>
  <si>
    <t xml:space="preserve">Ангарская  40; 60; 62; 66; 68; 70; 72; 86;                           </t>
  </si>
  <si>
    <t xml:space="preserve">Байкальская 33; 37; 43; 45;   </t>
  </si>
  <si>
    <t xml:space="preserve">Герасименко 1; 3; 13; 5; 11; 12; 12A; 16; 18; 19; 20; 22/1; 22/2; 23; 24; </t>
  </si>
  <si>
    <t xml:space="preserve">27; 29; 33; 41; 45;   </t>
  </si>
  <si>
    <t>Нестерова 60;62; 68; 70; 72; 76; 78; 82; 84; 86/1; 86/2; 86/3; 88/2; 92;</t>
  </si>
  <si>
    <t>Всего: 46 домов, 244 лифта.</t>
  </si>
  <si>
    <t>Ангарская 4:</t>
  </si>
  <si>
    <t xml:space="preserve">Артема 47;   </t>
  </si>
  <si>
    <t xml:space="preserve">Герасименко 36; 38; 42; 50; 52/1; 52/2; 56: 58/1; 58/2;    </t>
  </si>
  <si>
    <t xml:space="preserve">Илимская 1; 3; 5; 8; 12; 10/1; 10/2; 10/3; 13; 14; 16; 17; 21; 27A; 29; 31;                      </t>
  </si>
  <si>
    <t xml:space="preserve"> 33; 35; 43       </t>
  </si>
  <si>
    <t>Нестерова 53/1; 53/2; 53/3; 53/4; 55; 59; 61; 88/1;</t>
  </si>
  <si>
    <t>Всего: 37 домов, 167 лифтов.</t>
  </si>
  <si>
    <t>Шабаны:</t>
  </si>
  <si>
    <t xml:space="preserve">Бачило 2, 3, 4, 5, 6, 7, 7/2, 7/3, 19,  20, 21, 24, 28, 30, 34; </t>
  </si>
  <si>
    <t xml:space="preserve">Красина 20, 23, 24, 29,31, 59; </t>
  </si>
  <si>
    <t xml:space="preserve">Павловского 50Б; </t>
  </si>
  <si>
    <t xml:space="preserve">Ротмистрова 6, 8, 14,18, 22, 24, 28, 30, 32, 34, 36/1, 36/3, 36/4, 36/5, 38, </t>
  </si>
  <si>
    <t xml:space="preserve">44, 46, 48, 50, 52, 56, 62, 64, 66;  </t>
  </si>
  <si>
    <t>Селицкого 67, 69, 71, 73, 75, 77, 79,  81, 85, 93, 95, 97, 99, 101, 105,</t>
  </si>
  <si>
    <t>Шабаны 9, 11, 13;</t>
  </si>
  <si>
    <t>Всего: 64 дома, 267 лифтов.</t>
  </si>
  <si>
    <t>Чижовка:</t>
  </si>
  <si>
    <t xml:space="preserve">Ауэзова 7/2; 8/3; 14;                             </t>
  </si>
  <si>
    <t xml:space="preserve">Голодеда 2; 2a; 5/2; 5/3; 5/4; 8/1; 8/2; 8/3; 14; 15; 21/1; 23; 31; 32; 38;                        </t>
  </si>
  <si>
    <t xml:space="preserve">Краснослободская 3/1; 3/2; 9/1; 9/2; 15/1;    15/2;                  </t>
  </si>
  <si>
    <t xml:space="preserve">Ташкенская 2; 2a; 8; 8a; 10; 12;    16/1; 16/3; 20/1; 20/3; 24/1; 24/3; 28/1;                                  </t>
  </si>
  <si>
    <t>Уборевича 2; 4; 6; 38/2; 72; 84; 102; 112; 114; 118; 126;</t>
  </si>
  <si>
    <t>Всего: 48 домов, 108 лифтов.</t>
  </si>
  <si>
    <t>Чижовка 2:</t>
  </si>
  <si>
    <t xml:space="preserve">Голодеда 41, 43, 45, 51/2, 59, 61, 63, 71, 73, 75, 77; </t>
  </si>
  <si>
    <t xml:space="preserve">Корзюки 14, 18, 30, 32, 38, 42, 44, 46;                                             </t>
  </si>
  <si>
    <t xml:space="preserve">пер. Голодеда 15 Б, 15/3, 23; </t>
  </si>
  <si>
    <t xml:space="preserve">пер.  Ташкенский 4, 6/2; </t>
  </si>
  <si>
    <t>Уборевича 144/1,146, 148/2, 170, 172, 174;</t>
  </si>
  <si>
    <t>Всего: 30 домов, 76 лифтов.</t>
  </si>
  <si>
    <t>ст. м. Партизанская:</t>
  </si>
  <si>
    <t xml:space="preserve">Васнецова 2; 11a </t>
  </si>
  <si>
    <t>Грекова 4</t>
  </si>
  <si>
    <t xml:space="preserve">Партизанский 28/1; 28/2; 30/1; 30/2; 32/2; 34/1; 48; 56a; 62; 67; 68; 71Б; 72; 83;    </t>
  </si>
  <si>
    <t xml:space="preserve">пер. Кабушкина 9; 11; 15; 25;         </t>
  </si>
  <si>
    <t>Тухачевского 32</t>
  </si>
  <si>
    <t>Райниса 1а;  1б;  1в;</t>
  </si>
  <si>
    <t>Всего: 26 домов, 67 лифтов.</t>
  </si>
  <si>
    <t>Щетково:</t>
  </si>
  <si>
    <t xml:space="preserve">Кабушкина 45, 78/1, 78/2, 92, 94/1, 94/2, 98; </t>
  </si>
  <si>
    <t xml:space="preserve">Крупской 2, 6А, 8; </t>
  </si>
  <si>
    <t>Ливенцева 1, 2, 4, 6, 8;</t>
  </si>
  <si>
    <t xml:space="preserve">Мирковского 1; </t>
  </si>
  <si>
    <t>Шишкина 15, 17, 20/2, 20/3, 20/4, 26/1,26/2, 28, 30, 32;</t>
  </si>
  <si>
    <t>Всего: 29 домов, 84 лифта.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</si>
</sst>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 ##0.00_-;\-* #\ ##0.00_-;_-* &quot;-&quot;??_-;_-@_-"/>
    <numFmt numFmtId="177" formatCode="_(&quot;$&quot;* #\ ##0.00_);_(&quot;$&quot;* \(#\ ##0.00\);_(&quot;$&quot;* &quot;-&quot;??_);_(@_)"/>
    <numFmt numFmtId="178" formatCode="_ * #\ ##0_ ;_ * \-#\ ##0_ ;_ * &quot;-&quot;_ ;_ @_ "/>
    <numFmt numFmtId="179" formatCode="_(&quot;$&quot;* #\ ##0_);_(&quot;$&quot;* \(#\ ##0\);_(&quot;$&quot;* &quot;-&quot;_);_(@_)"/>
    <numFmt numFmtId="180" formatCode="_-* #\ ##0.00_р_._-;\-* #\ ##0.00_р_._-;_-* &quot;-&quot;??_р_._-;_-@_-"/>
    <numFmt numFmtId="181" formatCode="#\ ##0.00"/>
    <numFmt numFmtId="182" formatCode="#\ ##0"/>
    <numFmt numFmtId="183" formatCode="#\ ##0.00_ ;\-#\ ##0.00\ "/>
  </numFmts>
  <fonts count="33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u/>
      <sz val="14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6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2" borderId="0" xfId="0" applyFont="1" applyFill="1"/>
    <xf numFmtId="0" fontId="0" fillId="2" borderId="0" xfId="0" applyFill="1"/>
    <xf numFmtId="0" fontId="0" fillId="0" borderId="0" xfId="0" applyFont="1"/>
    <xf numFmtId="0" fontId="0" fillId="3" borderId="0" xfId="0" applyFill="1"/>
    <xf numFmtId="0" fontId="4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justify" vertical="center"/>
    </xf>
    <xf numFmtId="180" fontId="11" fillId="0" borderId="2" xfId="4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/>
    </xf>
    <xf numFmtId="181" fontId="6" fillId="3" borderId="1" xfId="0" applyNumberFormat="1" applyFont="1" applyFill="1" applyBorder="1" applyAlignment="1">
      <alignment horizontal="center"/>
    </xf>
    <xf numFmtId="181" fontId="6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justify" vertical="center"/>
    </xf>
    <xf numFmtId="180" fontId="11" fillId="5" borderId="2" xfId="49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182" fontId="8" fillId="4" borderId="1" xfId="0" applyNumberFormat="1" applyFont="1" applyFill="1" applyBorder="1" applyAlignment="1">
      <alignment horizontal="center"/>
    </xf>
    <xf numFmtId="182" fontId="8" fillId="0" borderId="1" xfId="0" applyNumberFormat="1" applyFont="1" applyBorder="1" applyAlignment="1">
      <alignment horizontal="center"/>
    </xf>
    <xf numFmtId="181" fontId="8" fillId="3" borderId="1" xfId="0" applyNumberFormat="1" applyFont="1" applyFill="1" applyBorder="1" applyAlignment="1">
      <alignment horizontal="center"/>
    </xf>
    <xf numFmtId="181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182" fontId="6" fillId="0" borderId="1" xfId="0" applyNumberFormat="1" applyFont="1" applyBorder="1" applyAlignment="1">
      <alignment horizontal="center"/>
    </xf>
    <xf numFmtId="183" fontId="8" fillId="0" borderId="1" xfId="1" applyNumberFormat="1" applyFont="1" applyBorder="1" applyAlignment="1">
      <alignment horizontal="center" vertical="center"/>
    </xf>
    <xf numFmtId="2" fontId="6" fillId="3" borderId="1" xfId="0" applyNumberFormat="1" applyFont="1" applyFill="1" applyBorder="1"/>
    <xf numFmtId="2" fontId="6" fillId="2" borderId="1" xfId="0" applyNumberFormat="1" applyFont="1" applyFill="1" applyBorder="1"/>
    <xf numFmtId="182" fontId="6" fillId="5" borderId="1" xfId="0" applyNumberFormat="1" applyFont="1" applyFill="1" applyBorder="1" applyAlignment="1">
      <alignment horizontal="center"/>
    </xf>
    <xf numFmtId="183" fontId="8" fillId="6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181" fontId="8" fillId="3" borderId="1" xfId="0" applyNumberFormat="1" applyFont="1" applyFill="1" applyBorder="1"/>
    <xf numFmtId="181" fontId="8" fillId="2" borderId="1" xfId="0" applyNumberFormat="1" applyFont="1" applyFill="1" applyBorder="1"/>
    <xf numFmtId="0" fontId="8" fillId="2" borderId="1" xfId="0" applyFont="1" applyFill="1" applyBorder="1" applyAlignment="1">
      <alignment horizontal="right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Финансовый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8</xdr:col>
      <xdr:colOff>1018037</xdr:colOff>
      <xdr:row>5</xdr:row>
      <xdr:rowOff>66573</xdr:rowOff>
    </xdr:to>
    <xdr:pic>
      <xdr:nvPicPr>
        <xdr:cNvPr id="5" name="Рисунок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" y="200025"/>
          <a:ext cx="9129395" cy="818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8</xdr:col>
      <xdr:colOff>1018037</xdr:colOff>
      <xdr:row>5</xdr:row>
      <xdr:rowOff>66573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" y="200025"/>
          <a:ext cx="9129395" cy="818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1"/>
  <sheetViews>
    <sheetView zoomScale="80" zoomScaleNormal="80" topLeftCell="A27" workbookViewId="0">
      <selection activeCell="L7" sqref="L7:L8"/>
    </sheetView>
  </sheetViews>
  <sheetFormatPr defaultColWidth="9.11111111111111" defaultRowHeight="15.6"/>
  <cols>
    <col min="1" max="1" width="3.66666666666667" style="12" customWidth="1"/>
    <col min="2" max="2" width="44.3333333333333" style="12" customWidth="1"/>
    <col min="3" max="3" width="12" style="12" customWidth="1"/>
    <col min="4" max="8" width="12.5555555555556" style="12" customWidth="1"/>
    <col min="9" max="9" width="15.7777777777778" style="12" customWidth="1"/>
    <col min="10" max="12" width="12.6666666666667" style="12" customWidth="1"/>
    <col min="13" max="13" width="15.5555555555556" style="12" customWidth="1"/>
    <col min="14" max="16384" width="9.11111111111111" style="12"/>
  </cols>
  <sheetData>
    <row r="1" ht="15" customHeight="1" spans="2:5">
      <c r="B1" s="13"/>
      <c r="C1" s="13"/>
      <c r="E1" s="13"/>
    </row>
    <row r="2" ht="15" customHeight="1" spans="2:5">
      <c r="B2" s="13"/>
      <c r="C2" s="13"/>
      <c r="E2" s="13"/>
    </row>
    <row r="3" ht="15" customHeight="1" spans="2:5">
      <c r="B3" s="13"/>
      <c r="C3" s="13"/>
      <c r="E3" s="13"/>
    </row>
    <row r="4" ht="15" customHeight="1" spans="2:5">
      <c r="B4" s="13"/>
      <c r="C4" s="13"/>
      <c r="E4" s="13"/>
    </row>
    <row r="5" ht="15" customHeight="1" spans="2:5">
      <c r="B5" s="13"/>
      <c r="C5" s="13"/>
      <c r="E5" s="13"/>
    </row>
    <row r="6" ht="15" customHeight="1" spans="2:5">
      <c r="B6" s="13"/>
      <c r="C6" s="13"/>
      <c r="E6" s="13"/>
    </row>
    <row r="7" ht="15" customHeight="1" spans="2:5">
      <c r="B7" s="13"/>
      <c r="C7" s="13"/>
      <c r="E7" s="13"/>
    </row>
    <row r="8" s="11" customFormat="1" ht="23.4" spans="2:9">
      <c r="B8" s="14" t="s">
        <v>0</v>
      </c>
      <c r="C8" s="14"/>
      <c r="D8" s="14"/>
      <c r="E8" s="14"/>
      <c r="F8" s="14"/>
      <c r="G8" s="14"/>
      <c r="H8" s="14"/>
      <c r="I8" s="14"/>
    </row>
    <row r="9" s="11" customFormat="1" ht="21" spans="2:9">
      <c r="B9" s="15"/>
      <c r="C9" s="15"/>
      <c r="D9" s="15"/>
      <c r="E9" s="15"/>
      <c r="F9" s="15"/>
      <c r="G9" s="15"/>
      <c r="H9" s="15"/>
      <c r="I9" s="15"/>
    </row>
    <row r="10" s="11" customFormat="1" ht="21" spans="2:9">
      <c r="B10" s="16" t="s">
        <v>1</v>
      </c>
      <c r="C10" s="16"/>
      <c r="D10" s="16"/>
      <c r="E10" s="16"/>
      <c r="F10" s="16"/>
      <c r="G10" s="16"/>
      <c r="H10" s="16"/>
      <c r="I10" s="16"/>
    </row>
    <row r="11" ht="93.6" customHeight="1" spans="2:13">
      <c r="B11" s="17" t="s">
        <v>2</v>
      </c>
      <c r="C11" s="18" t="s">
        <v>3</v>
      </c>
      <c r="D11" s="19" t="s">
        <v>4</v>
      </c>
      <c r="E11" s="19" t="s">
        <v>5</v>
      </c>
      <c r="F11" s="19" t="s">
        <v>6</v>
      </c>
      <c r="G11" s="20" t="s">
        <v>7</v>
      </c>
      <c r="H11" s="21" t="s">
        <v>8</v>
      </c>
      <c r="I11" s="19" t="s">
        <v>9</v>
      </c>
      <c r="J11" s="19" t="s">
        <v>10</v>
      </c>
      <c r="K11" s="20" t="s">
        <v>11</v>
      </c>
      <c r="L11" s="21" t="s">
        <v>12</v>
      </c>
      <c r="M11" s="19" t="s">
        <v>9</v>
      </c>
    </row>
    <row r="12" ht="15" customHeight="1" spans="2:13">
      <c r="B12" s="22" t="s">
        <v>13</v>
      </c>
      <c r="C12" s="23" t="s">
        <v>14</v>
      </c>
      <c r="D12" s="24">
        <v>27</v>
      </c>
      <c r="E12" s="24">
        <v>100</v>
      </c>
      <c r="F12" s="25">
        <v>10</v>
      </c>
      <c r="G12" s="26">
        <f>E12*F12</f>
        <v>1000</v>
      </c>
      <c r="H12" s="27">
        <f t="shared" ref="H12:H53" si="0">G12*1.2</f>
        <v>1200</v>
      </c>
      <c r="I12" s="40">
        <f>144*2*14*E12</f>
        <v>403200</v>
      </c>
      <c r="J12" s="41">
        <v>16.5</v>
      </c>
      <c r="K12" s="42">
        <f>J12*E12</f>
        <v>1650</v>
      </c>
      <c r="L12" s="43">
        <f>K12*120%</f>
        <v>1980</v>
      </c>
      <c r="M12" s="40">
        <f>144*2*28*E12</f>
        <v>806400</v>
      </c>
    </row>
    <row r="13" ht="15" customHeight="1" spans="2:13">
      <c r="B13" s="22" t="s">
        <v>15</v>
      </c>
      <c r="C13" s="23" t="s">
        <v>16</v>
      </c>
      <c r="D13" s="28">
        <v>37</v>
      </c>
      <c r="E13" s="28">
        <v>198</v>
      </c>
      <c r="F13" s="25">
        <v>10</v>
      </c>
      <c r="G13" s="26">
        <f t="shared" ref="G13:G53" si="1">E13*F13</f>
        <v>1980</v>
      </c>
      <c r="H13" s="27">
        <f t="shared" si="0"/>
        <v>2376</v>
      </c>
      <c r="I13" s="40">
        <f t="shared" ref="I13:I40" si="2">144*2*14*E13</f>
        <v>798336</v>
      </c>
      <c r="J13" s="41">
        <v>16.5</v>
      </c>
      <c r="K13" s="42">
        <f t="shared" ref="K13:K53" si="3">J13*E13</f>
        <v>3267</v>
      </c>
      <c r="L13" s="43">
        <f t="shared" ref="L13:L53" si="4">K13*120%</f>
        <v>3920.4</v>
      </c>
      <c r="M13" s="40">
        <f t="shared" ref="M13:M40" si="5">144*2*28*E13</f>
        <v>1596672</v>
      </c>
    </row>
    <row r="14" ht="15" customHeight="1" spans="2:13">
      <c r="B14" s="22" t="s">
        <v>17</v>
      </c>
      <c r="C14" s="23" t="s">
        <v>18</v>
      </c>
      <c r="D14" s="28">
        <v>37</v>
      </c>
      <c r="E14" s="28">
        <v>178</v>
      </c>
      <c r="F14" s="25">
        <v>10</v>
      </c>
      <c r="G14" s="26">
        <f t="shared" si="1"/>
        <v>1780</v>
      </c>
      <c r="H14" s="27">
        <f t="shared" si="0"/>
        <v>2136</v>
      </c>
      <c r="I14" s="40">
        <f t="shared" si="2"/>
        <v>717696</v>
      </c>
      <c r="J14" s="41">
        <v>16.5</v>
      </c>
      <c r="K14" s="42">
        <f t="shared" si="3"/>
        <v>2937</v>
      </c>
      <c r="L14" s="43">
        <f t="shared" si="4"/>
        <v>3524.4</v>
      </c>
      <c r="M14" s="40">
        <f t="shared" si="5"/>
        <v>1435392</v>
      </c>
    </row>
    <row r="15" ht="15" customHeight="1" spans="2:13">
      <c r="B15" s="22" t="s">
        <v>19</v>
      </c>
      <c r="C15" s="23" t="s">
        <v>20</v>
      </c>
      <c r="D15" s="28">
        <v>38</v>
      </c>
      <c r="E15" s="28">
        <v>204</v>
      </c>
      <c r="F15" s="25">
        <v>10</v>
      </c>
      <c r="G15" s="26">
        <f t="shared" si="1"/>
        <v>2040</v>
      </c>
      <c r="H15" s="27">
        <f t="shared" si="0"/>
        <v>2448</v>
      </c>
      <c r="I15" s="40">
        <f t="shared" si="2"/>
        <v>822528</v>
      </c>
      <c r="J15" s="41">
        <v>16.5</v>
      </c>
      <c r="K15" s="42">
        <f t="shared" si="3"/>
        <v>3366</v>
      </c>
      <c r="L15" s="43">
        <f t="shared" si="4"/>
        <v>4039.2</v>
      </c>
      <c r="M15" s="40">
        <f t="shared" si="5"/>
        <v>1645056</v>
      </c>
    </row>
    <row r="16" ht="15" customHeight="1" spans="2:13">
      <c r="B16" s="22" t="s">
        <v>21</v>
      </c>
      <c r="C16" s="23" t="s">
        <v>22</v>
      </c>
      <c r="D16" s="28">
        <v>34</v>
      </c>
      <c r="E16" s="28">
        <v>141</v>
      </c>
      <c r="F16" s="25">
        <v>10</v>
      </c>
      <c r="G16" s="26">
        <f t="shared" si="1"/>
        <v>1410</v>
      </c>
      <c r="H16" s="27">
        <f t="shared" si="0"/>
        <v>1692</v>
      </c>
      <c r="I16" s="40">
        <f t="shared" si="2"/>
        <v>568512</v>
      </c>
      <c r="J16" s="41">
        <v>16.5</v>
      </c>
      <c r="K16" s="42">
        <f t="shared" si="3"/>
        <v>2326.5</v>
      </c>
      <c r="L16" s="43">
        <f t="shared" si="4"/>
        <v>2791.8</v>
      </c>
      <c r="M16" s="40">
        <f t="shared" si="5"/>
        <v>1137024</v>
      </c>
    </row>
    <row r="17" ht="15" customHeight="1" spans="2:13">
      <c r="B17" s="22" t="s">
        <v>23</v>
      </c>
      <c r="C17" s="23" t="s">
        <v>24</v>
      </c>
      <c r="D17" s="28">
        <v>36</v>
      </c>
      <c r="E17" s="28">
        <v>155</v>
      </c>
      <c r="F17" s="25">
        <v>10</v>
      </c>
      <c r="G17" s="26">
        <f t="shared" si="1"/>
        <v>1550</v>
      </c>
      <c r="H17" s="27">
        <f t="shared" si="0"/>
        <v>1860</v>
      </c>
      <c r="I17" s="40">
        <f t="shared" si="2"/>
        <v>624960</v>
      </c>
      <c r="J17" s="41">
        <v>16.5</v>
      </c>
      <c r="K17" s="42">
        <f t="shared" si="3"/>
        <v>2557.5</v>
      </c>
      <c r="L17" s="43">
        <f t="shared" si="4"/>
        <v>3069</v>
      </c>
      <c r="M17" s="40">
        <f t="shared" si="5"/>
        <v>1249920</v>
      </c>
    </row>
    <row r="18" ht="15" customHeight="1" spans="2:13">
      <c r="B18" s="22" t="s">
        <v>25</v>
      </c>
      <c r="C18" s="23" t="s">
        <v>26</v>
      </c>
      <c r="D18" s="28">
        <v>16</v>
      </c>
      <c r="E18" s="28">
        <v>50</v>
      </c>
      <c r="F18" s="25">
        <v>10</v>
      </c>
      <c r="G18" s="26">
        <v>0</v>
      </c>
      <c r="H18" s="27">
        <f t="shared" si="0"/>
        <v>0</v>
      </c>
      <c r="I18" s="40">
        <v>0</v>
      </c>
      <c r="J18" s="41">
        <v>16.5</v>
      </c>
      <c r="K18" s="42">
        <f t="shared" si="3"/>
        <v>825</v>
      </c>
      <c r="L18" s="43">
        <f t="shared" si="4"/>
        <v>990</v>
      </c>
      <c r="M18" s="40">
        <f t="shared" si="5"/>
        <v>403200</v>
      </c>
    </row>
    <row r="19" ht="15" customHeight="1" spans="2:13">
      <c r="B19" s="29" t="s">
        <v>27</v>
      </c>
      <c r="C19" s="30" t="s">
        <v>28</v>
      </c>
      <c r="D19" s="31">
        <v>51</v>
      </c>
      <c r="E19" s="31">
        <v>178</v>
      </c>
      <c r="F19" s="32">
        <v>10</v>
      </c>
      <c r="G19" s="26">
        <f t="shared" si="1"/>
        <v>1780</v>
      </c>
      <c r="H19" s="27">
        <f t="shared" si="0"/>
        <v>2136</v>
      </c>
      <c r="I19" s="44">
        <f t="shared" si="2"/>
        <v>717696</v>
      </c>
      <c r="J19" s="45">
        <v>16.5</v>
      </c>
      <c r="K19" s="42">
        <f t="shared" si="3"/>
        <v>2937</v>
      </c>
      <c r="L19" s="43">
        <f t="shared" si="4"/>
        <v>3524.4</v>
      </c>
      <c r="M19" s="44">
        <f t="shared" si="5"/>
        <v>1435392</v>
      </c>
    </row>
    <row r="20" ht="15" customHeight="1" spans="2:13">
      <c r="B20" s="29" t="s">
        <v>29</v>
      </c>
      <c r="C20" s="30" t="s">
        <v>30</v>
      </c>
      <c r="D20" s="31">
        <v>41</v>
      </c>
      <c r="E20" s="31">
        <v>168</v>
      </c>
      <c r="F20" s="32">
        <v>10</v>
      </c>
      <c r="G20" s="26">
        <f t="shared" si="1"/>
        <v>1680</v>
      </c>
      <c r="H20" s="27">
        <f t="shared" si="0"/>
        <v>2016</v>
      </c>
      <c r="I20" s="44">
        <f t="shared" si="2"/>
        <v>677376</v>
      </c>
      <c r="J20" s="45">
        <v>16.5</v>
      </c>
      <c r="K20" s="42">
        <f t="shared" si="3"/>
        <v>2772</v>
      </c>
      <c r="L20" s="43">
        <f t="shared" si="4"/>
        <v>3326.4</v>
      </c>
      <c r="M20" s="44">
        <f t="shared" si="5"/>
        <v>1354752</v>
      </c>
    </row>
    <row r="21" ht="15" customHeight="1" spans="2:13">
      <c r="B21" s="29" t="s">
        <v>31</v>
      </c>
      <c r="C21" s="30" t="s">
        <v>32</v>
      </c>
      <c r="D21" s="31">
        <v>28</v>
      </c>
      <c r="E21" s="31">
        <v>139</v>
      </c>
      <c r="F21" s="32">
        <v>10</v>
      </c>
      <c r="G21" s="26">
        <f t="shared" si="1"/>
        <v>1390</v>
      </c>
      <c r="H21" s="27">
        <f t="shared" si="0"/>
        <v>1668</v>
      </c>
      <c r="I21" s="44">
        <f t="shared" si="2"/>
        <v>560448</v>
      </c>
      <c r="J21" s="45">
        <v>16.5</v>
      </c>
      <c r="K21" s="42">
        <f t="shared" si="3"/>
        <v>2293.5</v>
      </c>
      <c r="L21" s="43">
        <f t="shared" si="4"/>
        <v>2752.2</v>
      </c>
      <c r="M21" s="44">
        <f t="shared" si="5"/>
        <v>1120896</v>
      </c>
    </row>
    <row r="22" ht="15" customHeight="1" spans="2:13">
      <c r="B22" s="29" t="s">
        <v>33</v>
      </c>
      <c r="C22" s="30" t="s">
        <v>34</v>
      </c>
      <c r="D22" s="31">
        <v>36</v>
      </c>
      <c r="E22" s="31">
        <v>231</v>
      </c>
      <c r="F22" s="32">
        <v>10</v>
      </c>
      <c r="G22" s="26">
        <f t="shared" si="1"/>
        <v>2310</v>
      </c>
      <c r="H22" s="27">
        <f t="shared" si="0"/>
        <v>2772</v>
      </c>
      <c r="I22" s="44">
        <f t="shared" si="2"/>
        <v>931392</v>
      </c>
      <c r="J22" s="45">
        <v>16.5</v>
      </c>
      <c r="K22" s="42">
        <f t="shared" si="3"/>
        <v>3811.5</v>
      </c>
      <c r="L22" s="43">
        <f t="shared" si="4"/>
        <v>4573.8</v>
      </c>
      <c r="M22" s="44">
        <f t="shared" si="5"/>
        <v>1862784</v>
      </c>
    </row>
    <row r="23" ht="15" customHeight="1" spans="2:13">
      <c r="B23" s="29" t="s">
        <v>35</v>
      </c>
      <c r="C23" s="30" t="s">
        <v>36</v>
      </c>
      <c r="D23" s="31">
        <v>13</v>
      </c>
      <c r="E23" s="31">
        <v>111</v>
      </c>
      <c r="F23" s="32">
        <v>10</v>
      </c>
      <c r="G23" s="26">
        <f t="shared" si="1"/>
        <v>1110</v>
      </c>
      <c r="H23" s="27">
        <f t="shared" si="0"/>
        <v>1332</v>
      </c>
      <c r="I23" s="44">
        <f t="shared" si="2"/>
        <v>447552</v>
      </c>
      <c r="J23" s="45">
        <v>16.5</v>
      </c>
      <c r="K23" s="42">
        <f t="shared" si="3"/>
        <v>1831.5</v>
      </c>
      <c r="L23" s="43">
        <f t="shared" si="4"/>
        <v>2197.8</v>
      </c>
      <c r="M23" s="44">
        <f t="shared" si="5"/>
        <v>895104</v>
      </c>
    </row>
    <row r="24" ht="15" customHeight="1" spans="2:13">
      <c r="B24" s="29" t="s">
        <v>37</v>
      </c>
      <c r="C24" s="30" t="s">
        <v>38</v>
      </c>
      <c r="D24" s="31">
        <v>21</v>
      </c>
      <c r="E24" s="31">
        <v>186</v>
      </c>
      <c r="F24" s="32">
        <v>10</v>
      </c>
      <c r="G24" s="26">
        <f t="shared" si="1"/>
        <v>1860</v>
      </c>
      <c r="H24" s="27">
        <f t="shared" si="0"/>
        <v>2232</v>
      </c>
      <c r="I24" s="44">
        <f t="shared" si="2"/>
        <v>749952</v>
      </c>
      <c r="J24" s="45">
        <v>16.5</v>
      </c>
      <c r="K24" s="42">
        <f t="shared" si="3"/>
        <v>3069</v>
      </c>
      <c r="L24" s="43">
        <f t="shared" si="4"/>
        <v>3682.8</v>
      </c>
      <c r="M24" s="44">
        <f t="shared" si="5"/>
        <v>1499904</v>
      </c>
    </row>
    <row r="25" ht="15" customHeight="1" spans="2:13">
      <c r="B25" s="29" t="s">
        <v>39</v>
      </c>
      <c r="C25" s="30" t="s">
        <v>40</v>
      </c>
      <c r="D25" s="31">
        <v>27</v>
      </c>
      <c r="E25" s="31">
        <v>254</v>
      </c>
      <c r="F25" s="32">
        <v>10</v>
      </c>
      <c r="G25" s="26">
        <f t="shared" si="1"/>
        <v>2540</v>
      </c>
      <c r="H25" s="27">
        <f t="shared" si="0"/>
        <v>3048</v>
      </c>
      <c r="I25" s="44">
        <f t="shared" si="2"/>
        <v>1024128</v>
      </c>
      <c r="J25" s="45">
        <v>16.5</v>
      </c>
      <c r="K25" s="42">
        <f t="shared" si="3"/>
        <v>4191</v>
      </c>
      <c r="L25" s="43">
        <f t="shared" si="4"/>
        <v>5029.2</v>
      </c>
      <c r="M25" s="44">
        <f t="shared" si="5"/>
        <v>2048256</v>
      </c>
    </row>
    <row r="26" ht="15" customHeight="1" spans="2:13">
      <c r="B26" s="29" t="s">
        <v>41</v>
      </c>
      <c r="C26" s="30" t="s">
        <v>42</v>
      </c>
      <c r="D26" s="31">
        <v>18</v>
      </c>
      <c r="E26" s="31">
        <v>53</v>
      </c>
      <c r="F26" s="32">
        <v>10</v>
      </c>
      <c r="G26" s="26">
        <v>0</v>
      </c>
      <c r="H26" s="27">
        <f t="shared" si="0"/>
        <v>0</v>
      </c>
      <c r="I26" s="44">
        <v>0</v>
      </c>
      <c r="J26" s="45">
        <v>16.5</v>
      </c>
      <c r="K26" s="42">
        <f t="shared" si="3"/>
        <v>874.5</v>
      </c>
      <c r="L26" s="43">
        <f t="shared" si="4"/>
        <v>1049.4</v>
      </c>
      <c r="M26" s="44">
        <f t="shared" si="5"/>
        <v>427392</v>
      </c>
    </row>
    <row r="27" ht="15" customHeight="1" spans="2:13">
      <c r="B27" s="29" t="s">
        <v>43</v>
      </c>
      <c r="C27" s="30" t="s">
        <v>44</v>
      </c>
      <c r="D27" s="31">
        <v>49</v>
      </c>
      <c r="E27" s="31">
        <v>186</v>
      </c>
      <c r="F27" s="32">
        <v>10</v>
      </c>
      <c r="G27" s="26">
        <f t="shared" si="1"/>
        <v>1860</v>
      </c>
      <c r="H27" s="27">
        <f t="shared" si="0"/>
        <v>2232</v>
      </c>
      <c r="I27" s="44">
        <f t="shared" si="2"/>
        <v>749952</v>
      </c>
      <c r="J27" s="45">
        <v>16.5</v>
      </c>
      <c r="K27" s="42">
        <f t="shared" si="3"/>
        <v>3069</v>
      </c>
      <c r="L27" s="43">
        <f t="shared" si="4"/>
        <v>3682.8</v>
      </c>
      <c r="M27" s="44">
        <f t="shared" si="5"/>
        <v>1499904</v>
      </c>
    </row>
    <row r="28" ht="15" customHeight="1" spans="2:13">
      <c r="B28" s="29" t="s">
        <v>45</v>
      </c>
      <c r="C28" s="30" t="s">
        <v>46</v>
      </c>
      <c r="D28" s="31">
        <v>19</v>
      </c>
      <c r="E28" s="31">
        <v>38</v>
      </c>
      <c r="F28" s="32">
        <v>10</v>
      </c>
      <c r="G28" s="26">
        <v>0</v>
      </c>
      <c r="H28" s="27">
        <f t="shared" si="0"/>
        <v>0</v>
      </c>
      <c r="I28" s="44">
        <v>0</v>
      </c>
      <c r="J28" s="45">
        <v>16.5</v>
      </c>
      <c r="K28" s="42">
        <f t="shared" si="3"/>
        <v>627</v>
      </c>
      <c r="L28" s="43">
        <f t="shared" si="4"/>
        <v>752.4</v>
      </c>
      <c r="M28" s="44">
        <f t="shared" si="5"/>
        <v>306432</v>
      </c>
    </row>
    <row r="29" ht="15" customHeight="1" spans="2:13">
      <c r="B29" s="29" t="s">
        <v>47</v>
      </c>
      <c r="C29" s="30" t="s">
        <v>48</v>
      </c>
      <c r="D29" s="31">
        <v>11</v>
      </c>
      <c r="E29" s="31">
        <v>41</v>
      </c>
      <c r="F29" s="32">
        <v>10</v>
      </c>
      <c r="G29" s="26">
        <v>0</v>
      </c>
      <c r="H29" s="27">
        <v>0</v>
      </c>
      <c r="I29" s="44">
        <v>0</v>
      </c>
      <c r="J29" s="45">
        <v>16.5</v>
      </c>
      <c r="K29" s="42">
        <f t="shared" si="3"/>
        <v>676.5</v>
      </c>
      <c r="L29" s="43">
        <f t="shared" si="4"/>
        <v>811.8</v>
      </c>
      <c r="M29" s="44">
        <f t="shared" si="5"/>
        <v>330624</v>
      </c>
    </row>
    <row r="30" ht="15" customHeight="1" spans="2:13">
      <c r="B30" s="22" t="s">
        <v>49</v>
      </c>
      <c r="C30" s="23" t="s">
        <v>50</v>
      </c>
      <c r="D30" s="28">
        <v>27</v>
      </c>
      <c r="E30" s="33">
        <v>96</v>
      </c>
      <c r="F30" s="25">
        <v>10</v>
      </c>
      <c r="G30" s="26">
        <f t="shared" si="1"/>
        <v>960</v>
      </c>
      <c r="H30" s="27">
        <f t="shared" si="0"/>
        <v>1152</v>
      </c>
      <c r="I30" s="40">
        <f t="shared" si="2"/>
        <v>387072</v>
      </c>
      <c r="J30" s="41">
        <v>16.5</v>
      </c>
      <c r="K30" s="42">
        <f t="shared" si="3"/>
        <v>1584</v>
      </c>
      <c r="L30" s="43">
        <f t="shared" si="4"/>
        <v>1900.8</v>
      </c>
      <c r="M30" s="40">
        <f t="shared" si="5"/>
        <v>774144</v>
      </c>
    </row>
    <row r="31" ht="15" customHeight="1" spans="2:13">
      <c r="B31" s="22" t="s">
        <v>51</v>
      </c>
      <c r="C31" s="23" t="s">
        <v>52</v>
      </c>
      <c r="D31" s="28">
        <v>17</v>
      </c>
      <c r="E31" s="33">
        <v>57</v>
      </c>
      <c r="F31" s="25">
        <v>10</v>
      </c>
      <c r="G31" s="26">
        <f t="shared" si="1"/>
        <v>570</v>
      </c>
      <c r="H31" s="27">
        <f t="shared" si="0"/>
        <v>684</v>
      </c>
      <c r="I31" s="40">
        <v>0</v>
      </c>
      <c r="J31" s="41">
        <v>16.5</v>
      </c>
      <c r="K31" s="42">
        <f t="shared" si="3"/>
        <v>940.5</v>
      </c>
      <c r="L31" s="43">
        <f t="shared" si="4"/>
        <v>1128.6</v>
      </c>
      <c r="M31" s="40">
        <f t="shared" si="5"/>
        <v>459648</v>
      </c>
    </row>
    <row r="32" ht="15" customHeight="1" spans="2:13">
      <c r="B32" s="22" t="s">
        <v>53</v>
      </c>
      <c r="C32" s="23" t="s">
        <v>54</v>
      </c>
      <c r="D32" s="28">
        <v>43</v>
      </c>
      <c r="E32" s="33">
        <v>160</v>
      </c>
      <c r="F32" s="25">
        <v>10</v>
      </c>
      <c r="G32" s="26">
        <f t="shared" si="1"/>
        <v>1600</v>
      </c>
      <c r="H32" s="27">
        <f t="shared" si="0"/>
        <v>1920</v>
      </c>
      <c r="I32" s="40">
        <f t="shared" si="2"/>
        <v>645120</v>
      </c>
      <c r="J32" s="41">
        <v>16.5</v>
      </c>
      <c r="K32" s="42">
        <f t="shared" si="3"/>
        <v>2640</v>
      </c>
      <c r="L32" s="43">
        <f t="shared" si="4"/>
        <v>3168</v>
      </c>
      <c r="M32" s="40">
        <f t="shared" si="5"/>
        <v>1290240</v>
      </c>
    </row>
    <row r="33" ht="15" customHeight="1" spans="2:13">
      <c r="B33" s="22" t="s">
        <v>55</v>
      </c>
      <c r="C33" s="23" t="s">
        <v>56</v>
      </c>
      <c r="D33" s="28">
        <v>10</v>
      </c>
      <c r="E33" s="33">
        <v>41</v>
      </c>
      <c r="F33" s="25">
        <v>10</v>
      </c>
      <c r="G33" s="26">
        <f t="shared" si="1"/>
        <v>410</v>
      </c>
      <c r="H33" s="27">
        <f t="shared" si="0"/>
        <v>492</v>
      </c>
      <c r="I33" s="40">
        <v>0</v>
      </c>
      <c r="J33" s="41">
        <v>16.5</v>
      </c>
      <c r="K33" s="42">
        <f t="shared" si="3"/>
        <v>676.5</v>
      </c>
      <c r="L33" s="43">
        <f t="shared" si="4"/>
        <v>811.8</v>
      </c>
      <c r="M33" s="40">
        <f t="shared" si="5"/>
        <v>330624</v>
      </c>
    </row>
    <row r="34" ht="15" customHeight="1" spans="2:13">
      <c r="B34" s="22" t="s">
        <v>57</v>
      </c>
      <c r="C34" s="23" t="s">
        <v>58</v>
      </c>
      <c r="D34" s="28">
        <v>44</v>
      </c>
      <c r="E34" s="33">
        <v>148</v>
      </c>
      <c r="F34" s="25">
        <v>10</v>
      </c>
      <c r="G34" s="26">
        <f t="shared" si="1"/>
        <v>1480</v>
      </c>
      <c r="H34" s="27">
        <f t="shared" si="0"/>
        <v>1776</v>
      </c>
      <c r="I34" s="40">
        <f t="shared" si="2"/>
        <v>596736</v>
      </c>
      <c r="J34" s="41">
        <v>16.5</v>
      </c>
      <c r="K34" s="42">
        <f t="shared" si="3"/>
        <v>2442</v>
      </c>
      <c r="L34" s="43">
        <f t="shared" si="4"/>
        <v>2930.4</v>
      </c>
      <c r="M34" s="40">
        <f t="shared" si="5"/>
        <v>1193472</v>
      </c>
    </row>
    <row r="35" ht="15" customHeight="1" spans="2:13">
      <c r="B35" s="22" t="s">
        <v>59</v>
      </c>
      <c r="C35" s="23" t="s">
        <v>60</v>
      </c>
      <c r="D35" s="28">
        <v>16</v>
      </c>
      <c r="E35" s="33">
        <v>67</v>
      </c>
      <c r="F35" s="25">
        <v>10</v>
      </c>
      <c r="G35" s="26">
        <f t="shared" si="1"/>
        <v>670</v>
      </c>
      <c r="H35" s="27">
        <f t="shared" si="0"/>
        <v>804</v>
      </c>
      <c r="I35" s="40">
        <v>0</v>
      </c>
      <c r="J35" s="41">
        <v>16.5</v>
      </c>
      <c r="K35" s="42">
        <f t="shared" si="3"/>
        <v>1105.5</v>
      </c>
      <c r="L35" s="43">
        <f t="shared" si="4"/>
        <v>1326.6</v>
      </c>
      <c r="M35" s="40">
        <f t="shared" si="5"/>
        <v>540288</v>
      </c>
    </row>
    <row r="36" ht="15" customHeight="1" spans="2:13">
      <c r="B36" s="22" t="s">
        <v>61</v>
      </c>
      <c r="C36" s="23" t="s">
        <v>62</v>
      </c>
      <c r="D36" s="28">
        <v>35</v>
      </c>
      <c r="E36" s="33">
        <v>170</v>
      </c>
      <c r="F36" s="25">
        <v>10</v>
      </c>
      <c r="G36" s="26">
        <f t="shared" si="1"/>
        <v>1700</v>
      </c>
      <c r="H36" s="27">
        <f t="shared" si="0"/>
        <v>2040</v>
      </c>
      <c r="I36" s="40">
        <f t="shared" si="2"/>
        <v>685440</v>
      </c>
      <c r="J36" s="41">
        <v>16.5</v>
      </c>
      <c r="K36" s="42">
        <f t="shared" si="3"/>
        <v>2805</v>
      </c>
      <c r="L36" s="43">
        <f t="shared" si="4"/>
        <v>3366</v>
      </c>
      <c r="M36" s="40">
        <f t="shared" si="5"/>
        <v>1370880</v>
      </c>
    </row>
    <row r="37" ht="15" customHeight="1" spans="2:13">
      <c r="B37" s="22" t="s">
        <v>63</v>
      </c>
      <c r="C37" s="23" t="s">
        <v>64</v>
      </c>
      <c r="D37" s="33">
        <v>22</v>
      </c>
      <c r="E37" s="33">
        <v>153</v>
      </c>
      <c r="F37" s="25">
        <v>10</v>
      </c>
      <c r="G37" s="26">
        <f t="shared" si="1"/>
        <v>1530</v>
      </c>
      <c r="H37" s="27">
        <f t="shared" si="0"/>
        <v>1836</v>
      </c>
      <c r="I37" s="40">
        <f t="shared" si="2"/>
        <v>616896</v>
      </c>
      <c r="J37" s="41">
        <v>16.5</v>
      </c>
      <c r="K37" s="42">
        <f t="shared" si="3"/>
        <v>2524.5</v>
      </c>
      <c r="L37" s="43">
        <f t="shared" si="4"/>
        <v>3029.4</v>
      </c>
      <c r="M37" s="40">
        <f t="shared" si="5"/>
        <v>1233792</v>
      </c>
    </row>
    <row r="38" ht="15" customHeight="1" spans="2:13">
      <c r="B38" s="22" t="s">
        <v>65</v>
      </c>
      <c r="C38" s="23" t="s">
        <v>66</v>
      </c>
      <c r="D38" s="28">
        <v>26</v>
      </c>
      <c r="E38" s="33">
        <v>139</v>
      </c>
      <c r="F38" s="25">
        <v>10</v>
      </c>
      <c r="G38" s="26">
        <f t="shared" si="1"/>
        <v>1390</v>
      </c>
      <c r="H38" s="27">
        <f t="shared" si="0"/>
        <v>1668</v>
      </c>
      <c r="I38" s="40">
        <f t="shared" si="2"/>
        <v>560448</v>
      </c>
      <c r="J38" s="41">
        <v>16.5</v>
      </c>
      <c r="K38" s="42">
        <f t="shared" si="3"/>
        <v>2293.5</v>
      </c>
      <c r="L38" s="43">
        <f t="shared" si="4"/>
        <v>2752.2</v>
      </c>
      <c r="M38" s="40">
        <f t="shared" si="5"/>
        <v>1120896</v>
      </c>
    </row>
    <row r="39" ht="15" customHeight="1" spans="2:13">
      <c r="B39" s="22" t="s">
        <v>67</v>
      </c>
      <c r="C39" s="23" t="s">
        <v>68</v>
      </c>
      <c r="D39" s="28">
        <v>22</v>
      </c>
      <c r="E39" s="33">
        <v>118</v>
      </c>
      <c r="F39" s="25">
        <v>10</v>
      </c>
      <c r="G39" s="26">
        <f t="shared" si="1"/>
        <v>1180</v>
      </c>
      <c r="H39" s="27">
        <f t="shared" si="0"/>
        <v>1416</v>
      </c>
      <c r="I39" s="40">
        <f t="shared" si="2"/>
        <v>475776</v>
      </c>
      <c r="J39" s="41">
        <v>16.5</v>
      </c>
      <c r="K39" s="42">
        <f t="shared" si="3"/>
        <v>1947</v>
      </c>
      <c r="L39" s="43">
        <f t="shared" si="4"/>
        <v>2336.4</v>
      </c>
      <c r="M39" s="40">
        <f t="shared" si="5"/>
        <v>951552</v>
      </c>
    </row>
    <row r="40" ht="15" customHeight="1" spans="2:13">
      <c r="B40" s="22" t="s">
        <v>69</v>
      </c>
      <c r="C40" s="23" t="s">
        <v>70</v>
      </c>
      <c r="D40" s="28">
        <v>39</v>
      </c>
      <c r="E40" s="33">
        <v>112</v>
      </c>
      <c r="F40" s="25">
        <v>10</v>
      </c>
      <c r="G40" s="26">
        <f t="shared" si="1"/>
        <v>1120</v>
      </c>
      <c r="H40" s="27">
        <f t="shared" si="0"/>
        <v>1344</v>
      </c>
      <c r="I40" s="40">
        <f t="shared" si="2"/>
        <v>451584</v>
      </c>
      <c r="J40" s="41">
        <v>16.5</v>
      </c>
      <c r="K40" s="42">
        <f t="shared" si="3"/>
        <v>1848</v>
      </c>
      <c r="L40" s="43">
        <f t="shared" si="4"/>
        <v>2217.6</v>
      </c>
      <c r="M40" s="40">
        <f t="shared" si="5"/>
        <v>903168</v>
      </c>
    </row>
    <row r="41" ht="15" customHeight="1" spans="2:13">
      <c r="B41" s="29" t="s">
        <v>71</v>
      </c>
      <c r="C41" s="30" t="s">
        <v>72</v>
      </c>
      <c r="D41" s="31">
        <v>27</v>
      </c>
      <c r="E41" s="31">
        <v>115</v>
      </c>
      <c r="F41" s="32">
        <v>10</v>
      </c>
      <c r="G41" s="26">
        <f t="shared" si="1"/>
        <v>1150</v>
      </c>
      <c r="H41" s="27">
        <f t="shared" si="0"/>
        <v>1380</v>
      </c>
      <c r="I41" s="44">
        <f>48*2*14*E41</f>
        <v>154560</v>
      </c>
      <c r="J41" s="45">
        <v>16.5</v>
      </c>
      <c r="K41" s="42">
        <f t="shared" si="3"/>
        <v>1897.5</v>
      </c>
      <c r="L41" s="43">
        <f t="shared" si="4"/>
        <v>2277</v>
      </c>
      <c r="M41" s="44">
        <f>48*2*28*E41</f>
        <v>309120</v>
      </c>
    </row>
    <row r="42" ht="15" customHeight="1" spans="2:13">
      <c r="B42" s="29" t="s">
        <v>47</v>
      </c>
      <c r="C42" s="30" t="s">
        <v>73</v>
      </c>
      <c r="D42" s="31">
        <v>37</v>
      </c>
      <c r="E42" s="31">
        <v>228</v>
      </c>
      <c r="F42" s="32">
        <v>10</v>
      </c>
      <c r="G42" s="26">
        <f t="shared" si="1"/>
        <v>2280</v>
      </c>
      <c r="H42" s="27">
        <f t="shared" si="0"/>
        <v>2736</v>
      </c>
      <c r="I42" s="44">
        <f t="shared" ref="I42:I53" si="6">48*2*14*E42</f>
        <v>306432</v>
      </c>
      <c r="J42" s="45">
        <v>16.5</v>
      </c>
      <c r="K42" s="42">
        <f t="shared" si="3"/>
        <v>3762</v>
      </c>
      <c r="L42" s="43">
        <f t="shared" si="4"/>
        <v>4514.4</v>
      </c>
      <c r="M42" s="44">
        <f t="shared" ref="M42:M53" si="7">48*2*28*E42</f>
        <v>612864</v>
      </c>
    </row>
    <row r="43" ht="15" customHeight="1" spans="2:13">
      <c r="B43" s="29" t="s">
        <v>74</v>
      </c>
      <c r="C43" s="30" t="s">
        <v>75</v>
      </c>
      <c r="D43" s="31">
        <v>45</v>
      </c>
      <c r="E43" s="31">
        <v>153</v>
      </c>
      <c r="F43" s="32">
        <v>10</v>
      </c>
      <c r="G43" s="26">
        <f t="shared" si="1"/>
        <v>1530</v>
      </c>
      <c r="H43" s="27">
        <f t="shared" si="0"/>
        <v>1836</v>
      </c>
      <c r="I43" s="44">
        <f t="shared" si="6"/>
        <v>205632</v>
      </c>
      <c r="J43" s="45">
        <v>16.5</v>
      </c>
      <c r="K43" s="42">
        <f t="shared" si="3"/>
        <v>2524.5</v>
      </c>
      <c r="L43" s="43">
        <f t="shared" si="4"/>
        <v>3029.4</v>
      </c>
      <c r="M43" s="44">
        <f t="shared" si="7"/>
        <v>411264</v>
      </c>
    </row>
    <row r="44" ht="15" customHeight="1" spans="2:13">
      <c r="B44" s="29" t="s">
        <v>76</v>
      </c>
      <c r="C44" s="30" t="s">
        <v>77</v>
      </c>
      <c r="D44" s="31">
        <v>38</v>
      </c>
      <c r="E44" s="31">
        <v>245</v>
      </c>
      <c r="F44" s="32">
        <v>10</v>
      </c>
      <c r="G44" s="26">
        <f t="shared" si="1"/>
        <v>2450</v>
      </c>
      <c r="H44" s="27">
        <f t="shared" si="0"/>
        <v>2940</v>
      </c>
      <c r="I44" s="44">
        <f t="shared" si="6"/>
        <v>329280</v>
      </c>
      <c r="J44" s="45">
        <v>16.5</v>
      </c>
      <c r="K44" s="42">
        <f t="shared" si="3"/>
        <v>4042.5</v>
      </c>
      <c r="L44" s="43">
        <f t="shared" si="4"/>
        <v>4851</v>
      </c>
      <c r="M44" s="44">
        <f t="shared" si="7"/>
        <v>658560</v>
      </c>
    </row>
    <row r="45" ht="15" customHeight="1" spans="2:13">
      <c r="B45" s="22" t="s">
        <v>78</v>
      </c>
      <c r="C45" s="23" t="s">
        <v>79</v>
      </c>
      <c r="D45" s="28">
        <v>27</v>
      </c>
      <c r="E45" s="33">
        <v>95</v>
      </c>
      <c r="F45" s="25">
        <v>10</v>
      </c>
      <c r="G45" s="26">
        <f t="shared" si="1"/>
        <v>950</v>
      </c>
      <c r="H45" s="27">
        <f t="shared" si="0"/>
        <v>1140</v>
      </c>
      <c r="I45" s="40">
        <f t="shared" si="6"/>
        <v>127680</v>
      </c>
      <c r="J45" s="41">
        <v>16.5</v>
      </c>
      <c r="K45" s="42">
        <f t="shared" si="3"/>
        <v>1567.5</v>
      </c>
      <c r="L45" s="43">
        <f t="shared" si="4"/>
        <v>1881</v>
      </c>
      <c r="M45" s="40">
        <f t="shared" si="7"/>
        <v>255360</v>
      </c>
    </row>
    <row r="46" ht="15" customHeight="1" spans="2:13">
      <c r="B46" s="22" t="s">
        <v>80</v>
      </c>
      <c r="C46" s="23" t="s">
        <v>81</v>
      </c>
      <c r="D46" s="28">
        <v>40</v>
      </c>
      <c r="E46" s="33">
        <v>128</v>
      </c>
      <c r="F46" s="25">
        <v>10</v>
      </c>
      <c r="G46" s="26">
        <f t="shared" si="1"/>
        <v>1280</v>
      </c>
      <c r="H46" s="27">
        <f t="shared" si="0"/>
        <v>1536</v>
      </c>
      <c r="I46" s="40">
        <f t="shared" si="6"/>
        <v>172032</v>
      </c>
      <c r="J46" s="41">
        <v>16.5</v>
      </c>
      <c r="K46" s="42">
        <f t="shared" si="3"/>
        <v>2112</v>
      </c>
      <c r="L46" s="43">
        <f t="shared" si="4"/>
        <v>2534.4</v>
      </c>
      <c r="M46" s="40">
        <f t="shared" si="7"/>
        <v>344064</v>
      </c>
    </row>
    <row r="47" ht="15" customHeight="1" spans="2:13">
      <c r="B47" s="22" t="s">
        <v>82</v>
      </c>
      <c r="C47" s="23" t="s">
        <v>83</v>
      </c>
      <c r="D47" s="28">
        <v>46</v>
      </c>
      <c r="E47" s="33">
        <v>244</v>
      </c>
      <c r="F47" s="25">
        <v>10</v>
      </c>
      <c r="G47" s="26">
        <f t="shared" si="1"/>
        <v>2440</v>
      </c>
      <c r="H47" s="27">
        <f t="shared" si="0"/>
        <v>2928</v>
      </c>
      <c r="I47" s="40">
        <f t="shared" si="6"/>
        <v>327936</v>
      </c>
      <c r="J47" s="41">
        <v>16.5</v>
      </c>
      <c r="K47" s="42">
        <f t="shared" si="3"/>
        <v>4026</v>
      </c>
      <c r="L47" s="43">
        <f t="shared" si="4"/>
        <v>4831.2</v>
      </c>
      <c r="M47" s="40">
        <f t="shared" si="7"/>
        <v>655872</v>
      </c>
    </row>
    <row r="48" ht="15" customHeight="1" spans="2:13">
      <c r="B48" s="22" t="s">
        <v>84</v>
      </c>
      <c r="C48" s="23" t="s">
        <v>85</v>
      </c>
      <c r="D48" s="28">
        <v>37</v>
      </c>
      <c r="E48" s="33">
        <v>167</v>
      </c>
      <c r="F48" s="25">
        <v>10</v>
      </c>
      <c r="G48" s="26">
        <f t="shared" si="1"/>
        <v>1670</v>
      </c>
      <c r="H48" s="27">
        <f t="shared" si="0"/>
        <v>2004</v>
      </c>
      <c r="I48" s="40">
        <f t="shared" si="6"/>
        <v>224448</v>
      </c>
      <c r="J48" s="41">
        <v>16.5</v>
      </c>
      <c r="K48" s="42">
        <f t="shared" si="3"/>
        <v>2755.5</v>
      </c>
      <c r="L48" s="43">
        <f t="shared" si="4"/>
        <v>3306.6</v>
      </c>
      <c r="M48" s="40">
        <f t="shared" si="7"/>
        <v>448896</v>
      </c>
    </row>
    <row r="49" ht="15" customHeight="1" spans="2:13">
      <c r="B49" s="22" t="s">
        <v>86</v>
      </c>
      <c r="C49" s="23" t="s">
        <v>87</v>
      </c>
      <c r="D49" s="28">
        <v>64</v>
      </c>
      <c r="E49" s="33">
        <v>267</v>
      </c>
      <c r="F49" s="25">
        <v>10</v>
      </c>
      <c r="G49" s="26">
        <f t="shared" si="1"/>
        <v>2670</v>
      </c>
      <c r="H49" s="27">
        <f t="shared" si="0"/>
        <v>3204</v>
      </c>
      <c r="I49" s="40">
        <f t="shared" si="6"/>
        <v>358848</v>
      </c>
      <c r="J49" s="41">
        <v>16.5</v>
      </c>
      <c r="K49" s="42">
        <f t="shared" si="3"/>
        <v>4405.5</v>
      </c>
      <c r="L49" s="43">
        <f t="shared" si="4"/>
        <v>5286.6</v>
      </c>
      <c r="M49" s="40">
        <f t="shared" si="7"/>
        <v>717696</v>
      </c>
    </row>
    <row r="50" ht="15" customHeight="1" spans="2:13">
      <c r="B50" s="22" t="s">
        <v>88</v>
      </c>
      <c r="C50" s="23" t="s">
        <v>89</v>
      </c>
      <c r="D50" s="28">
        <v>48</v>
      </c>
      <c r="E50" s="33">
        <v>108</v>
      </c>
      <c r="F50" s="25">
        <v>10</v>
      </c>
      <c r="G50" s="26">
        <f t="shared" si="1"/>
        <v>1080</v>
      </c>
      <c r="H50" s="27">
        <f t="shared" si="0"/>
        <v>1296</v>
      </c>
      <c r="I50" s="40">
        <f t="shared" si="6"/>
        <v>145152</v>
      </c>
      <c r="J50" s="41">
        <v>16.5</v>
      </c>
      <c r="K50" s="42">
        <f t="shared" si="3"/>
        <v>1782</v>
      </c>
      <c r="L50" s="43">
        <f t="shared" si="4"/>
        <v>2138.4</v>
      </c>
      <c r="M50" s="40">
        <f t="shared" si="7"/>
        <v>290304</v>
      </c>
    </row>
    <row r="51" ht="15" customHeight="1" spans="2:13">
      <c r="B51" s="22" t="s">
        <v>90</v>
      </c>
      <c r="C51" s="23" t="s">
        <v>91</v>
      </c>
      <c r="D51" s="28">
        <v>30</v>
      </c>
      <c r="E51" s="33">
        <v>76</v>
      </c>
      <c r="F51" s="25">
        <v>10</v>
      </c>
      <c r="G51" s="26">
        <f t="shared" si="1"/>
        <v>760</v>
      </c>
      <c r="H51" s="27">
        <f t="shared" si="0"/>
        <v>912</v>
      </c>
      <c r="I51" s="40">
        <f t="shared" si="6"/>
        <v>102144</v>
      </c>
      <c r="J51" s="41">
        <v>16.5</v>
      </c>
      <c r="K51" s="42">
        <f t="shared" si="3"/>
        <v>1254</v>
      </c>
      <c r="L51" s="43">
        <f t="shared" si="4"/>
        <v>1504.8</v>
      </c>
      <c r="M51" s="40">
        <f t="shared" si="7"/>
        <v>204288</v>
      </c>
    </row>
    <row r="52" ht="15" customHeight="1" spans="2:13">
      <c r="B52" s="22" t="s">
        <v>92</v>
      </c>
      <c r="C52" s="23" t="s">
        <v>93</v>
      </c>
      <c r="D52" s="28">
        <v>26</v>
      </c>
      <c r="E52" s="33">
        <v>67</v>
      </c>
      <c r="F52" s="25">
        <v>10</v>
      </c>
      <c r="G52" s="26">
        <f t="shared" ref="G52" si="8">E52*F52</f>
        <v>670</v>
      </c>
      <c r="H52" s="27">
        <f t="shared" ref="H52" si="9">G52*1.2</f>
        <v>804</v>
      </c>
      <c r="I52" s="40">
        <f t="shared" si="6"/>
        <v>90048</v>
      </c>
      <c r="J52" s="41">
        <v>16.5</v>
      </c>
      <c r="K52" s="42">
        <f t="shared" ref="K52" si="10">J52*E52</f>
        <v>1105.5</v>
      </c>
      <c r="L52" s="43">
        <f t="shared" ref="L52" si="11">K52*120%</f>
        <v>1326.6</v>
      </c>
      <c r="M52" s="40">
        <f t="shared" si="7"/>
        <v>180096</v>
      </c>
    </row>
    <row r="53" ht="15" customHeight="1" spans="2:13">
      <c r="B53" s="22" t="s">
        <v>94</v>
      </c>
      <c r="C53" s="23" t="s">
        <v>95</v>
      </c>
      <c r="D53" s="28">
        <v>26</v>
      </c>
      <c r="E53" s="33">
        <v>84</v>
      </c>
      <c r="F53" s="25">
        <v>10</v>
      </c>
      <c r="G53" s="26">
        <f t="shared" si="1"/>
        <v>840</v>
      </c>
      <c r="H53" s="27">
        <f t="shared" si="0"/>
        <v>1008</v>
      </c>
      <c r="I53" s="40">
        <f t="shared" si="6"/>
        <v>112896</v>
      </c>
      <c r="J53" s="41">
        <v>16.5</v>
      </c>
      <c r="K53" s="42">
        <f t="shared" si="3"/>
        <v>1386</v>
      </c>
      <c r="L53" s="43">
        <f t="shared" si="4"/>
        <v>1663.2</v>
      </c>
      <c r="M53" s="40">
        <f t="shared" si="7"/>
        <v>225792</v>
      </c>
    </row>
    <row r="54" ht="15" customHeight="1" spans="2:13">
      <c r="B54" s="49" t="s">
        <v>96</v>
      </c>
      <c r="C54" s="34"/>
      <c r="D54" s="35">
        <f>SUBTOTAL(109,D12:D53)</f>
        <v>1331</v>
      </c>
      <c r="E54" s="35">
        <f>SUBTOTAL(109,E12:E53)</f>
        <v>5849</v>
      </c>
      <c r="F54" s="36"/>
      <c r="G54" s="37">
        <f>SUBTOTAL(109,G12:G53)</f>
        <v>56670</v>
      </c>
      <c r="H54" s="38">
        <f>SUBTOTAL(109,H12:H53)</f>
        <v>68004</v>
      </c>
      <c r="I54" s="35">
        <f>SUBTOTAL(109,I12:I53)</f>
        <v>16869888</v>
      </c>
      <c r="J54" s="46"/>
      <c r="K54" s="47">
        <f>SUBTOTAL(109,K12:K53)</f>
        <v>96508.5</v>
      </c>
      <c r="L54" s="48">
        <f t="shared" ref="L54:M54" si="12">SUBTOTAL(109,L12:L53)</f>
        <v>115810.2</v>
      </c>
      <c r="M54" s="35">
        <f t="shared" si="12"/>
        <v>36537984</v>
      </c>
    </row>
    <row r="55" spans="4:4">
      <c r="D55" s="39"/>
    </row>
    <row r="57" spans="2:5">
      <c r="B57" s="39"/>
      <c r="C57" s="39"/>
      <c r="E57" s="39"/>
    </row>
    <row r="61" ht="15.75" customHeight="1"/>
  </sheetData>
  <autoFilter xmlns:etc="http://www.wps.cn/officeDocument/2017/etCustomData" ref="B11:M53" etc:filterBottomFollowUsedRange="0">
    <extLst/>
  </autoFilter>
  <mergeCells count="2">
    <mergeCell ref="B8:I8"/>
    <mergeCell ref="B10:I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1"/>
  <sheetViews>
    <sheetView tabSelected="1" zoomScale="80" zoomScaleNormal="80" workbookViewId="0">
      <selection activeCell="O11" sqref="O11"/>
    </sheetView>
  </sheetViews>
  <sheetFormatPr defaultColWidth="9.11111111111111" defaultRowHeight="15.6"/>
  <cols>
    <col min="1" max="1" width="3.66666666666667" style="12" customWidth="1"/>
    <col min="2" max="2" width="44.3333333333333" style="12" customWidth="1"/>
    <col min="3" max="3" width="12" style="12" customWidth="1"/>
    <col min="4" max="8" width="12.5555555555556" style="12" customWidth="1"/>
    <col min="9" max="9" width="15.7777777777778" style="12" customWidth="1"/>
    <col min="10" max="12" width="12.6666666666667" style="12" customWidth="1"/>
    <col min="13" max="13" width="15.5555555555556" style="12" customWidth="1"/>
    <col min="14" max="16384" width="9.11111111111111" style="12"/>
  </cols>
  <sheetData>
    <row r="1" ht="15" customHeight="1" spans="2:5">
      <c r="B1" s="13"/>
      <c r="C1" s="13"/>
      <c r="E1" s="13"/>
    </row>
    <row r="2" ht="15" customHeight="1" spans="2:5">
      <c r="B2" s="13"/>
      <c r="C2" s="13"/>
      <c r="E2" s="13"/>
    </row>
    <row r="3" ht="15" customHeight="1" spans="2:5">
      <c r="B3" s="13"/>
      <c r="C3" s="13"/>
      <c r="E3" s="13"/>
    </row>
    <row r="4" ht="15" customHeight="1" spans="2:5">
      <c r="B4" s="13"/>
      <c r="C4" s="13"/>
      <c r="E4" s="13"/>
    </row>
    <row r="5" ht="15" customHeight="1" spans="2:5">
      <c r="B5" s="13"/>
      <c r="C5" s="13"/>
      <c r="E5" s="13"/>
    </row>
    <row r="6" ht="15" customHeight="1" spans="2:5">
      <c r="B6" s="13"/>
      <c r="C6" s="13"/>
      <c r="E6" s="13"/>
    </row>
    <row r="7" ht="15" customHeight="1" spans="2:5">
      <c r="B7" s="13"/>
      <c r="C7" s="13"/>
      <c r="E7" s="13"/>
    </row>
    <row r="8" s="11" customFormat="1" ht="23.4" spans="2:9">
      <c r="B8" s="14" t="s">
        <v>97</v>
      </c>
      <c r="C8" s="14"/>
      <c r="D8" s="14"/>
      <c r="E8" s="14"/>
      <c r="F8" s="14"/>
      <c r="G8" s="14"/>
      <c r="H8" s="14"/>
      <c r="I8" s="14"/>
    </row>
    <row r="9" s="11" customFormat="1" ht="21" spans="2:9">
      <c r="B9" s="15"/>
      <c r="C9" s="15"/>
      <c r="D9" s="15"/>
      <c r="E9" s="15"/>
      <c r="F9" s="15"/>
      <c r="G9" s="15"/>
      <c r="H9" s="15"/>
      <c r="I9" s="15"/>
    </row>
    <row r="10" s="11" customFormat="1" ht="21" spans="2:9">
      <c r="B10" s="16" t="s">
        <v>98</v>
      </c>
      <c r="C10" s="16"/>
      <c r="D10" s="16"/>
      <c r="E10" s="16"/>
      <c r="F10" s="16"/>
      <c r="G10" s="16"/>
      <c r="H10" s="16"/>
      <c r="I10" s="16"/>
    </row>
    <row r="11" ht="96" customHeight="1" spans="2:13">
      <c r="B11" s="17" t="s">
        <v>2</v>
      </c>
      <c r="C11" s="18" t="s">
        <v>3</v>
      </c>
      <c r="D11" s="19" t="s">
        <v>4</v>
      </c>
      <c r="E11" s="19" t="s">
        <v>5</v>
      </c>
      <c r="F11" s="19" t="s">
        <v>6</v>
      </c>
      <c r="G11" s="20" t="s">
        <v>7</v>
      </c>
      <c r="H11" s="21" t="s">
        <v>8</v>
      </c>
      <c r="I11" s="19" t="s">
        <v>9</v>
      </c>
      <c r="J11" s="19" t="s">
        <v>10</v>
      </c>
      <c r="K11" s="20" t="s">
        <v>11</v>
      </c>
      <c r="L11" s="21" t="s">
        <v>12</v>
      </c>
      <c r="M11" s="19" t="s">
        <v>9</v>
      </c>
    </row>
    <row r="12" ht="15" customHeight="1" spans="2:13">
      <c r="B12" s="22" t="s">
        <v>13</v>
      </c>
      <c r="C12" s="23" t="s">
        <v>14</v>
      </c>
      <c r="D12" s="24">
        <v>27</v>
      </c>
      <c r="E12" s="24">
        <v>100</v>
      </c>
      <c r="F12" s="25">
        <v>16.5</v>
      </c>
      <c r="G12" s="26">
        <f>E12*F12</f>
        <v>1650</v>
      </c>
      <c r="H12" s="27">
        <f t="shared" ref="H12:H53" si="0">G12*1.2</f>
        <v>1980</v>
      </c>
      <c r="I12" s="40">
        <f>144*2*14*E12</f>
        <v>403200</v>
      </c>
      <c r="J12" s="41">
        <v>27.5</v>
      </c>
      <c r="K12" s="42">
        <f>J12*E12</f>
        <v>2750</v>
      </c>
      <c r="L12" s="43">
        <f>K12*120%</f>
        <v>3300</v>
      </c>
      <c r="M12" s="40">
        <f>144*2*28*E12</f>
        <v>806400</v>
      </c>
    </row>
    <row r="13" ht="15" customHeight="1" spans="2:13">
      <c r="B13" s="22" t="s">
        <v>15</v>
      </c>
      <c r="C13" s="23" t="s">
        <v>16</v>
      </c>
      <c r="D13" s="28">
        <v>37</v>
      </c>
      <c r="E13" s="28">
        <v>198</v>
      </c>
      <c r="F13" s="25">
        <v>16.5</v>
      </c>
      <c r="G13" s="26">
        <f t="shared" ref="G13:G53" si="1">E13*F13</f>
        <v>3267</v>
      </c>
      <c r="H13" s="27">
        <f t="shared" si="0"/>
        <v>3920.4</v>
      </c>
      <c r="I13" s="40">
        <f t="shared" ref="I13:I40" si="2">144*2*14*E13</f>
        <v>798336</v>
      </c>
      <c r="J13" s="41">
        <v>27.5</v>
      </c>
      <c r="K13" s="42">
        <f t="shared" ref="K13:K53" si="3">J13*E13</f>
        <v>5445</v>
      </c>
      <c r="L13" s="43">
        <f t="shared" ref="L13:L53" si="4">K13*120%</f>
        <v>6534</v>
      </c>
      <c r="M13" s="40">
        <f t="shared" ref="M13:M40" si="5">144*2*28*E13</f>
        <v>1596672</v>
      </c>
    </row>
    <row r="14" ht="15" customHeight="1" spans="2:13">
      <c r="B14" s="22" t="s">
        <v>17</v>
      </c>
      <c r="C14" s="23" t="s">
        <v>18</v>
      </c>
      <c r="D14" s="28">
        <v>37</v>
      </c>
      <c r="E14" s="28">
        <v>178</v>
      </c>
      <c r="F14" s="25">
        <v>16.5</v>
      </c>
      <c r="G14" s="26">
        <f t="shared" si="1"/>
        <v>2937</v>
      </c>
      <c r="H14" s="27">
        <f t="shared" si="0"/>
        <v>3524.4</v>
      </c>
      <c r="I14" s="40">
        <f t="shared" si="2"/>
        <v>717696</v>
      </c>
      <c r="J14" s="41">
        <v>27.5</v>
      </c>
      <c r="K14" s="42">
        <f t="shared" si="3"/>
        <v>4895</v>
      </c>
      <c r="L14" s="43">
        <f t="shared" si="4"/>
        <v>5874</v>
      </c>
      <c r="M14" s="40">
        <f t="shared" si="5"/>
        <v>1435392</v>
      </c>
    </row>
    <row r="15" ht="15" customHeight="1" spans="2:13">
      <c r="B15" s="22" t="s">
        <v>19</v>
      </c>
      <c r="C15" s="23" t="s">
        <v>20</v>
      </c>
      <c r="D15" s="28">
        <v>38</v>
      </c>
      <c r="E15" s="28">
        <v>204</v>
      </c>
      <c r="F15" s="25">
        <v>16.5</v>
      </c>
      <c r="G15" s="26">
        <f t="shared" si="1"/>
        <v>3366</v>
      </c>
      <c r="H15" s="27">
        <f t="shared" si="0"/>
        <v>4039.2</v>
      </c>
      <c r="I15" s="40">
        <f t="shared" si="2"/>
        <v>822528</v>
      </c>
      <c r="J15" s="41">
        <v>27.5</v>
      </c>
      <c r="K15" s="42">
        <f t="shared" si="3"/>
        <v>5610</v>
      </c>
      <c r="L15" s="43">
        <f t="shared" si="4"/>
        <v>6732</v>
      </c>
      <c r="M15" s="40">
        <f t="shared" si="5"/>
        <v>1645056</v>
      </c>
    </row>
    <row r="16" ht="15" customHeight="1" spans="2:13">
      <c r="B16" s="22" t="s">
        <v>21</v>
      </c>
      <c r="C16" s="23" t="s">
        <v>22</v>
      </c>
      <c r="D16" s="28">
        <v>34</v>
      </c>
      <c r="E16" s="28">
        <v>141</v>
      </c>
      <c r="F16" s="25">
        <v>16.5</v>
      </c>
      <c r="G16" s="26">
        <f t="shared" si="1"/>
        <v>2326.5</v>
      </c>
      <c r="H16" s="27">
        <f t="shared" si="0"/>
        <v>2791.8</v>
      </c>
      <c r="I16" s="40">
        <f t="shared" si="2"/>
        <v>568512</v>
      </c>
      <c r="J16" s="41">
        <v>27.5</v>
      </c>
      <c r="K16" s="42">
        <f t="shared" si="3"/>
        <v>3877.5</v>
      </c>
      <c r="L16" s="43">
        <f t="shared" si="4"/>
        <v>4653</v>
      </c>
      <c r="M16" s="40">
        <f t="shared" si="5"/>
        <v>1137024</v>
      </c>
    </row>
    <row r="17" ht="15" customHeight="1" spans="2:13">
      <c r="B17" s="22" t="s">
        <v>23</v>
      </c>
      <c r="C17" s="23" t="s">
        <v>24</v>
      </c>
      <c r="D17" s="28">
        <v>36</v>
      </c>
      <c r="E17" s="28">
        <v>155</v>
      </c>
      <c r="F17" s="25">
        <v>16.5</v>
      </c>
      <c r="G17" s="26">
        <f t="shared" si="1"/>
        <v>2557.5</v>
      </c>
      <c r="H17" s="27">
        <f t="shared" si="0"/>
        <v>3069</v>
      </c>
      <c r="I17" s="40">
        <f t="shared" si="2"/>
        <v>624960</v>
      </c>
      <c r="J17" s="41">
        <v>27.5</v>
      </c>
      <c r="K17" s="42">
        <f t="shared" si="3"/>
        <v>4262.5</v>
      </c>
      <c r="L17" s="43">
        <f t="shared" si="4"/>
        <v>5115</v>
      </c>
      <c r="M17" s="40">
        <f t="shared" si="5"/>
        <v>1249920</v>
      </c>
    </row>
    <row r="18" ht="15" customHeight="1" spans="2:13">
      <c r="B18" s="22" t="s">
        <v>25</v>
      </c>
      <c r="C18" s="23" t="s">
        <v>26</v>
      </c>
      <c r="D18" s="28">
        <v>16</v>
      </c>
      <c r="E18" s="28">
        <v>50</v>
      </c>
      <c r="F18" s="25">
        <v>16.5</v>
      </c>
      <c r="G18" s="26">
        <v>0</v>
      </c>
      <c r="H18" s="27">
        <f t="shared" si="0"/>
        <v>0</v>
      </c>
      <c r="I18" s="40">
        <v>0</v>
      </c>
      <c r="J18" s="41">
        <v>27.5</v>
      </c>
      <c r="K18" s="42">
        <f t="shared" si="3"/>
        <v>1375</v>
      </c>
      <c r="L18" s="43">
        <f t="shared" si="4"/>
        <v>1650</v>
      </c>
      <c r="M18" s="40">
        <f t="shared" si="5"/>
        <v>403200</v>
      </c>
    </row>
    <row r="19" ht="15" customHeight="1" spans="2:13">
      <c r="B19" s="29" t="s">
        <v>27</v>
      </c>
      <c r="C19" s="30" t="s">
        <v>28</v>
      </c>
      <c r="D19" s="31">
        <v>51</v>
      </c>
      <c r="E19" s="31">
        <v>178</v>
      </c>
      <c r="F19" s="32">
        <v>16.5</v>
      </c>
      <c r="G19" s="26">
        <f t="shared" si="1"/>
        <v>2937</v>
      </c>
      <c r="H19" s="27">
        <f t="shared" si="0"/>
        <v>3524.4</v>
      </c>
      <c r="I19" s="44">
        <f t="shared" si="2"/>
        <v>717696</v>
      </c>
      <c r="J19" s="45">
        <v>27.5</v>
      </c>
      <c r="K19" s="42">
        <f t="shared" si="3"/>
        <v>4895</v>
      </c>
      <c r="L19" s="43">
        <f t="shared" si="4"/>
        <v>5874</v>
      </c>
      <c r="M19" s="44">
        <f t="shared" si="5"/>
        <v>1435392</v>
      </c>
    </row>
    <row r="20" ht="15" customHeight="1" spans="2:13">
      <c r="B20" s="29" t="s">
        <v>29</v>
      </c>
      <c r="C20" s="30" t="s">
        <v>30</v>
      </c>
      <c r="D20" s="31">
        <v>41</v>
      </c>
      <c r="E20" s="31">
        <v>168</v>
      </c>
      <c r="F20" s="32">
        <v>16.5</v>
      </c>
      <c r="G20" s="26">
        <f t="shared" si="1"/>
        <v>2772</v>
      </c>
      <c r="H20" s="27">
        <f t="shared" si="0"/>
        <v>3326.4</v>
      </c>
      <c r="I20" s="44">
        <f t="shared" si="2"/>
        <v>677376</v>
      </c>
      <c r="J20" s="45">
        <v>27.5</v>
      </c>
      <c r="K20" s="42">
        <f t="shared" si="3"/>
        <v>4620</v>
      </c>
      <c r="L20" s="43">
        <f t="shared" si="4"/>
        <v>5544</v>
      </c>
      <c r="M20" s="44">
        <f t="shared" si="5"/>
        <v>1354752</v>
      </c>
    </row>
    <row r="21" ht="15" customHeight="1" spans="2:13">
      <c r="B21" s="29" t="s">
        <v>31</v>
      </c>
      <c r="C21" s="30" t="s">
        <v>32</v>
      </c>
      <c r="D21" s="31">
        <v>28</v>
      </c>
      <c r="E21" s="31">
        <v>139</v>
      </c>
      <c r="F21" s="32">
        <v>16.5</v>
      </c>
      <c r="G21" s="26">
        <f t="shared" si="1"/>
        <v>2293.5</v>
      </c>
      <c r="H21" s="27">
        <f t="shared" si="0"/>
        <v>2752.2</v>
      </c>
      <c r="I21" s="44">
        <f t="shared" si="2"/>
        <v>560448</v>
      </c>
      <c r="J21" s="45">
        <v>27.5</v>
      </c>
      <c r="K21" s="42">
        <f t="shared" si="3"/>
        <v>3822.5</v>
      </c>
      <c r="L21" s="43">
        <f t="shared" si="4"/>
        <v>4587</v>
      </c>
      <c r="M21" s="44">
        <f t="shared" si="5"/>
        <v>1120896</v>
      </c>
    </row>
    <row r="22" ht="15" customHeight="1" spans="2:13">
      <c r="B22" s="29" t="s">
        <v>33</v>
      </c>
      <c r="C22" s="30" t="s">
        <v>34</v>
      </c>
      <c r="D22" s="31">
        <v>36</v>
      </c>
      <c r="E22" s="31">
        <v>231</v>
      </c>
      <c r="F22" s="32">
        <v>16.5</v>
      </c>
      <c r="G22" s="26">
        <f t="shared" si="1"/>
        <v>3811.5</v>
      </c>
      <c r="H22" s="27">
        <f t="shared" si="0"/>
        <v>4573.8</v>
      </c>
      <c r="I22" s="44">
        <f t="shared" si="2"/>
        <v>931392</v>
      </c>
      <c r="J22" s="45">
        <v>27.5</v>
      </c>
      <c r="K22" s="42">
        <f t="shared" si="3"/>
        <v>6352.5</v>
      </c>
      <c r="L22" s="43">
        <f t="shared" si="4"/>
        <v>7623</v>
      </c>
      <c r="M22" s="44">
        <f t="shared" si="5"/>
        <v>1862784</v>
      </c>
    </row>
    <row r="23" ht="15" customHeight="1" spans="2:13">
      <c r="B23" s="29" t="s">
        <v>35</v>
      </c>
      <c r="C23" s="30" t="s">
        <v>36</v>
      </c>
      <c r="D23" s="31">
        <v>13</v>
      </c>
      <c r="E23" s="31">
        <v>111</v>
      </c>
      <c r="F23" s="32">
        <v>16.5</v>
      </c>
      <c r="G23" s="26">
        <f t="shared" si="1"/>
        <v>1831.5</v>
      </c>
      <c r="H23" s="27">
        <f t="shared" si="0"/>
        <v>2197.8</v>
      </c>
      <c r="I23" s="44">
        <f t="shared" si="2"/>
        <v>447552</v>
      </c>
      <c r="J23" s="45">
        <v>27.5</v>
      </c>
      <c r="K23" s="42">
        <f t="shared" si="3"/>
        <v>3052.5</v>
      </c>
      <c r="L23" s="43">
        <f t="shared" si="4"/>
        <v>3663</v>
      </c>
      <c r="M23" s="44">
        <f t="shared" si="5"/>
        <v>895104</v>
      </c>
    </row>
    <row r="24" ht="15" customHeight="1" spans="2:13">
      <c r="B24" s="29" t="s">
        <v>37</v>
      </c>
      <c r="C24" s="30" t="s">
        <v>38</v>
      </c>
      <c r="D24" s="31">
        <v>21</v>
      </c>
      <c r="E24" s="31">
        <v>186</v>
      </c>
      <c r="F24" s="32">
        <v>16.5</v>
      </c>
      <c r="G24" s="26">
        <f t="shared" si="1"/>
        <v>3069</v>
      </c>
      <c r="H24" s="27">
        <f t="shared" si="0"/>
        <v>3682.8</v>
      </c>
      <c r="I24" s="44">
        <f t="shared" si="2"/>
        <v>749952</v>
      </c>
      <c r="J24" s="45">
        <v>27.5</v>
      </c>
      <c r="K24" s="42">
        <f t="shared" si="3"/>
        <v>5115</v>
      </c>
      <c r="L24" s="43">
        <f t="shared" si="4"/>
        <v>6138</v>
      </c>
      <c r="M24" s="44">
        <f t="shared" si="5"/>
        <v>1499904</v>
      </c>
    </row>
    <row r="25" ht="15" customHeight="1" spans="2:13">
      <c r="B25" s="29" t="s">
        <v>39</v>
      </c>
      <c r="C25" s="30" t="s">
        <v>40</v>
      </c>
      <c r="D25" s="31">
        <v>27</v>
      </c>
      <c r="E25" s="31">
        <v>254</v>
      </c>
      <c r="F25" s="32">
        <v>16.5</v>
      </c>
      <c r="G25" s="26">
        <f t="shared" si="1"/>
        <v>4191</v>
      </c>
      <c r="H25" s="27">
        <f t="shared" si="0"/>
        <v>5029.2</v>
      </c>
      <c r="I25" s="44">
        <f t="shared" si="2"/>
        <v>1024128</v>
      </c>
      <c r="J25" s="45">
        <v>27.5</v>
      </c>
      <c r="K25" s="42">
        <f t="shared" si="3"/>
        <v>6985</v>
      </c>
      <c r="L25" s="43">
        <f t="shared" si="4"/>
        <v>8382</v>
      </c>
      <c r="M25" s="44">
        <f t="shared" si="5"/>
        <v>2048256</v>
      </c>
    </row>
    <row r="26" ht="15" customHeight="1" spans="2:13">
      <c r="B26" s="29" t="s">
        <v>41</v>
      </c>
      <c r="C26" s="30" t="s">
        <v>42</v>
      </c>
      <c r="D26" s="31">
        <v>18</v>
      </c>
      <c r="E26" s="31">
        <v>53</v>
      </c>
      <c r="F26" s="32">
        <v>16.5</v>
      </c>
      <c r="G26" s="26">
        <v>0</v>
      </c>
      <c r="H26" s="27">
        <f t="shared" si="0"/>
        <v>0</v>
      </c>
      <c r="I26" s="44">
        <v>0</v>
      </c>
      <c r="J26" s="45">
        <v>27.5</v>
      </c>
      <c r="K26" s="42">
        <f t="shared" si="3"/>
        <v>1457.5</v>
      </c>
      <c r="L26" s="43">
        <f t="shared" si="4"/>
        <v>1749</v>
      </c>
      <c r="M26" s="44">
        <f t="shared" si="5"/>
        <v>427392</v>
      </c>
    </row>
    <row r="27" ht="15" customHeight="1" spans="2:13">
      <c r="B27" s="29" t="s">
        <v>43</v>
      </c>
      <c r="C27" s="30" t="s">
        <v>44</v>
      </c>
      <c r="D27" s="31">
        <v>49</v>
      </c>
      <c r="E27" s="31">
        <v>186</v>
      </c>
      <c r="F27" s="32">
        <v>16.5</v>
      </c>
      <c r="G27" s="26">
        <f t="shared" si="1"/>
        <v>3069</v>
      </c>
      <c r="H27" s="27">
        <f t="shared" si="0"/>
        <v>3682.8</v>
      </c>
      <c r="I27" s="44">
        <f t="shared" si="2"/>
        <v>749952</v>
      </c>
      <c r="J27" s="45">
        <v>27.5</v>
      </c>
      <c r="K27" s="42">
        <f t="shared" si="3"/>
        <v>5115</v>
      </c>
      <c r="L27" s="43">
        <f t="shared" si="4"/>
        <v>6138</v>
      </c>
      <c r="M27" s="44">
        <f t="shared" si="5"/>
        <v>1499904</v>
      </c>
    </row>
    <row r="28" ht="15" customHeight="1" spans="2:13">
      <c r="B28" s="29" t="s">
        <v>45</v>
      </c>
      <c r="C28" s="30" t="s">
        <v>46</v>
      </c>
      <c r="D28" s="31">
        <v>19</v>
      </c>
      <c r="E28" s="31">
        <v>38</v>
      </c>
      <c r="F28" s="32">
        <v>16.5</v>
      </c>
      <c r="G28" s="26">
        <v>0</v>
      </c>
      <c r="H28" s="27">
        <f t="shared" si="0"/>
        <v>0</v>
      </c>
      <c r="I28" s="44">
        <v>0</v>
      </c>
      <c r="J28" s="45">
        <v>27.5</v>
      </c>
      <c r="K28" s="42">
        <f t="shared" si="3"/>
        <v>1045</v>
      </c>
      <c r="L28" s="43">
        <f t="shared" si="4"/>
        <v>1254</v>
      </c>
      <c r="M28" s="44">
        <f t="shared" si="5"/>
        <v>306432</v>
      </c>
    </row>
    <row r="29" ht="15" customHeight="1" spans="2:13">
      <c r="B29" s="29" t="s">
        <v>47</v>
      </c>
      <c r="C29" s="30" t="s">
        <v>48</v>
      </c>
      <c r="D29" s="31">
        <v>11</v>
      </c>
      <c r="E29" s="31">
        <v>41</v>
      </c>
      <c r="F29" s="32">
        <v>16.5</v>
      </c>
      <c r="G29" s="26">
        <v>0</v>
      </c>
      <c r="H29" s="27">
        <v>0</v>
      </c>
      <c r="I29" s="44">
        <v>0</v>
      </c>
      <c r="J29" s="45">
        <v>27.5</v>
      </c>
      <c r="K29" s="42">
        <f t="shared" si="3"/>
        <v>1127.5</v>
      </c>
      <c r="L29" s="43">
        <f t="shared" si="4"/>
        <v>1353</v>
      </c>
      <c r="M29" s="44">
        <f t="shared" si="5"/>
        <v>330624</v>
      </c>
    </row>
    <row r="30" ht="15" customHeight="1" spans="2:13">
      <c r="B30" s="22" t="s">
        <v>49</v>
      </c>
      <c r="C30" s="23" t="s">
        <v>50</v>
      </c>
      <c r="D30" s="28">
        <v>27</v>
      </c>
      <c r="E30" s="33">
        <v>96</v>
      </c>
      <c r="F30" s="25">
        <v>16.5</v>
      </c>
      <c r="G30" s="26">
        <f t="shared" si="1"/>
        <v>1584</v>
      </c>
      <c r="H30" s="27">
        <f t="shared" si="0"/>
        <v>1900.8</v>
      </c>
      <c r="I30" s="40">
        <f t="shared" si="2"/>
        <v>387072</v>
      </c>
      <c r="J30" s="41">
        <v>27.5</v>
      </c>
      <c r="K30" s="42">
        <f t="shared" si="3"/>
        <v>2640</v>
      </c>
      <c r="L30" s="43">
        <f t="shared" si="4"/>
        <v>3168</v>
      </c>
      <c r="M30" s="40">
        <f t="shared" si="5"/>
        <v>774144</v>
      </c>
    </row>
    <row r="31" ht="15" customHeight="1" spans="2:13">
      <c r="B31" s="22" t="s">
        <v>51</v>
      </c>
      <c r="C31" s="23" t="s">
        <v>52</v>
      </c>
      <c r="D31" s="28">
        <v>17</v>
      </c>
      <c r="E31" s="33">
        <v>57</v>
      </c>
      <c r="F31" s="25">
        <v>16.5</v>
      </c>
      <c r="G31" s="26">
        <f t="shared" si="1"/>
        <v>940.5</v>
      </c>
      <c r="H31" s="27">
        <f t="shared" si="0"/>
        <v>1128.6</v>
      </c>
      <c r="I31" s="40">
        <v>0</v>
      </c>
      <c r="J31" s="41">
        <v>27.5</v>
      </c>
      <c r="K31" s="42">
        <f t="shared" si="3"/>
        <v>1567.5</v>
      </c>
      <c r="L31" s="43">
        <f t="shared" si="4"/>
        <v>1881</v>
      </c>
      <c r="M31" s="40">
        <f t="shared" si="5"/>
        <v>459648</v>
      </c>
    </row>
    <row r="32" ht="15" customHeight="1" spans="2:13">
      <c r="B32" s="22" t="s">
        <v>53</v>
      </c>
      <c r="C32" s="23" t="s">
        <v>54</v>
      </c>
      <c r="D32" s="28">
        <v>43</v>
      </c>
      <c r="E32" s="33">
        <v>160</v>
      </c>
      <c r="F32" s="25">
        <v>16.5</v>
      </c>
      <c r="G32" s="26">
        <f t="shared" si="1"/>
        <v>2640</v>
      </c>
      <c r="H32" s="27">
        <f t="shared" si="0"/>
        <v>3168</v>
      </c>
      <c r="I32" s="40">
        <f t="shared" si="2"/>
        <v>645120</v>
      </c>
      <c r="J32" s="41">
        <v>27.5</v>
      </c>
      <c r="K32" s="42">
        <f t="shared" si="3"/>
        <v>4400</v>
      </c>
      <c r="L32" s="43">
        <f t="shared" si="4"/>
        <v>5280</v>
      </c>
      <c r="M32" s="40">
        <f t="shared" si="5"/>
        <v>1290240</v>
      </c>
    </row>
    <row r="33" ht="15" customHeight="1" spans="2:13">
      <c r="B33" s="22" t="s">
        <v>55</v>
      </c>
      <c r="C33" s="23" t="s">
        <v>56</v>
      </c>
      <c r="D33" s="28">
        <v>10</v>
      </c>
      <c r="E33" s="33">
        <v>41</v>
      </c>
      <c r="F33" s="25">
        <v>16.5</v>
      </c>
      <c r="G33" s="26">
        <f t="shared" si="1"/>
        <v>676.5</v>
      </c>
      <c r="H33" s="27">
        <f t="shared" si="0"/>
        <v>811.8</v>
      </c>
      <c r="I33" s="40">
        <v>0</v>
      </c>
      <c r="J33" s="41">
        <v>27.5</v>
      </c>
      <c r="K33" s="42">
        <f t="shared" si="3"/>
        <v>1127.5</v>
      </c>
      <c r="L33" s="43">
        <f t="shared" si="4"/>
        <v>1353</v>
      </c>
      <c r="M33" s="40">
        <f t="shared" si="5"/>
        <v>330624</v>
      </c>
    </row>
    <row r="34" ht="15" customHeight="1" spans="2:13">
      <c r="B34" s="22" t="s">
        <v>57</v>
      </c>
      <c r="C34" s="23" t="s">
        <v>58</v>
      </c>
      <c r="D34" s="28">
        <v>44</v>
      </c>
      <c r="E34" s="33">
        <v>148</v>
      </c>
      <c r="F34" s="25">
        <v>16.5</v>
      </c>
      <c r="G34" s="26">
        <f t="shared" si="1"/>
        <v>2442</v>
      </c>
      <c r="H34" s="27">
        <f t="shared" si="0"/>
        <v>2930.4</v>
      </c>
      <c r="I34" s="40">
        <f t="shared" si="2"/>
        <v>596736</v>
      </c>
      <c r="J34" s="41">
        <v>27.5</v>
      </c>
      <c r="K34" s="42">
        <f t="shared" si="3"/>
        <v>4070</v>
      </c>
      <c r="L34" s="43">
        <f t="shared" si="4"/>
        <v>4884</v>
      </c>
      <c r="M34" s="40">
        <f t="shared" si="5"/>
        <v>1193472</v>
      </c>
    </row>
    <row r="35" ht="15" customHeight="1" spans="2:13">
      <c r="B35" s="22" t="s">
        <v>59</v>
      </c>
      <c r="C35" s="23" t="s">
        <v>60</v>
      </c>
      <c r="D35" s="28">
        <v>16</v>
      </c>
      <c r="E35" s="33">
        <v>67</v>
      </c>
      <c r="F35" s="25">
        <v>16.5</v>
      </c>
      <c r="G35" s="26">
        <f t="shared" si="1"/>
        <v>1105.5</v>
      </c>
      <c r="H35" s="27">
        <f t="shared" si="0"/>
        <v>1326.6</v>
      </c>
      <c r="I35" s="40">
        <v>0</v>
      </c>
      <c r="J35" s="41">
        <v>27.5</v>
      </c>
      <c r="K35" s="42">
        <f t="shared" si="3"/>
        <v>1842.5</v>
      </c>
      <c r="L35" s="43">
        <f t="shared" si="4"/>
        <v>2211</v>
      </c>
      <c r="M35" s="40">
        <f t="shared" si="5"/>
        <v>540288</v>
      </c>
    </row>
    <row r="36" ht="15" customHeight="1" spans="2:13">
      <c r="B36" s="22" t="s">
        <v>61</v>
      </c>
      <c r="C36" s="23" t="s">
        <v>62</v>
      </c>
      <c r="D36" s="28">
        <v>35</v>
      </c>
      <c r="E36" s="33">
        <v>170</v>
      </c>
      <c r="F36" s="25">
        <v>16.5</v>
      </c>
      <c r="G36" s="26">
        <f t="shared" si="1"/>
        <v>2805</v>
      </c>
      <c r="H36" s="27">
        <f t="shared" si="0"/>
        <v>3366</v>
      </c>
      <c r="I36" s="40">
        <f t="shared" si="2"/>
        <v>685440</v>
      </c>
      <c r="J36" s="41">
        <v>27.5</v>
      </c>
      <c r="K36" s="42">
        <f t="shared" si="3"/>
        <v>4675</v>
      </c>
      <c r="L36" s="43">
        <f t="shared" si="4"/>
        <v>5610</v>
      </c>
      <c r="M36" s="40">
        <f t="shared" si="5"/>
        <v>1370880</v>
      </c>
    </row>
    <row r="37" ht="15" customHeight="1" spans="2:13">
      <c r="B37" s="22" t="s">
        <v>63</v>
      </c>
      <c r="C37" s="23" t="s">
        <v>64</v>
      </c>
      <c r="D37" s="33">
        <v>22</v>
      </c>
      <c r="E37" s="33">
        <v>153</v>
      </c>
      <c r="F37" s="25">
        <v>16.5</v>
      </c>
      <c r="G37" s="26">
        <f t="shared" si="1"/>
        <v>2524.5</v>
      </c>
      <c r="H37" s="27">
        <f t="shared" si="0"/>
        <v>3029.4</v>
      </c>
      <c r="I37" s="40">
        <f t="shared" si="2"/>
        <v>616896</v>
      </c>
      <c r="J37" s="41">
        <v>27.5</v>
      </c>
      <c r="K37" s="42">
        <f t="shared" si="3"/>
        <v>4207.5</v>
      </c>
      <c r="L37" s="43">
        <f t="shared" si="4"/>
        <v>5049</v>
      </c>
      <c r="M37" s="40">
        <f t="shared" si="5"/>
        <v>1233792</v>
      </c>
    </row>
    <row r="38" ht="15" customHeight="1" spans="2:13">
      <c r="B38" s="22" t="s">
        <v>65</v>
      </c>
      <c r="C38" s="23" t="s">
        <v>66</v>
      </c>
      <c r="D38" s="28">
        <v>26</v>
      </c>
      <c r="E38" s="33">
        <v>139</v>
      </c>
      <c r="F38" s="25">
        <v>16.5</v>
      </c>
      <c r="G38" s="26">
        <f t="shared" si="1"/>
        <v>2293.5</v>
      </c>
      <c r="H38" s="27">
        <f t="shared" si="0"/>
        <v>2752.2</v>
      </c>
      <c r="I38" s="40">
        <f t="shared" si="2"/>
        <v>560448</v>
      </c>
      <c r="J38" s="41">
        <v>27.5</v>
      </c>
      <c r="K38" s="42">
        <f t="shared" si="3"/>
        <v>3822.5</v>
      </c>
      <c r="L38" s="43">
        <f t="shared" si="4"/>
        <v>4587</v>
      </c>
      <c r="M38" s="40">
        <f t="shared" si="5"/>
        <v>1120896</v>
      </c>
    </row>
    <row r="39" ht="15" customHeight="1" spans="2:13">
      <c r="B39" s="22" t="s">
        <v>67</v>
      </c>
      <c r="C39" s="23" t="s">
        <v>68</v>
      </c>
      <c r="D39" s="28">
        <v>22</v>
      </c>
      <c r="E39" s="33">
        <v>118</v>
      </c>
      <c r="F39" s="25">
        <v>16.5</v>
      </c>
      <c r="G39" s="26">
        <f t="shared" si="1"/>
        <v>1947</v>
      </c>
      <c r="H39" s="27">
        <f t="shared" si="0"/>
        <v>2336.4</v>
      </c>
      <c r="I39" s="40">
        <f t="shared" si="2"/>
        <v>475776</v>
      </c>
      <c r="J39" s="41">
        <v>27.5</v>
      </c>
      <c r="K39" s="42">
        <f t="shared" si="3"/>
        <v>3245</v>
      </c>
      <c r="L39" s="43">
        <f t="shared" si="4"/>
        <v>3894</v>
      </c>
      <c r="M39" s="40">
        <f t="shared" si="5"/>
        <v>951552</v>
      </c>
    </row>
    <row r="40" ht="15" customHeight="1" spans="2:13">
      <c r="B40" s="22" t="s">
        <v>69</v>
      </c>
      <c r="C40" s="23" t="s">
        <v>70</v>
      </c>
      <c r="D40" s="28">
        <v>39</v>
      </c>
      <c r="E40" s="33">
        <v>112</v>
      </c>
      <c r="F40" s="25">
        <v>16.5</v>
      </c>
      <c r="G40" s="26">
        <f t="shared" si="1"/>
        <v>1848</v>
      </c>
      <c r="H40" s="27">
        <f t="shared" si="0"/>
        <v>2217.6</v>
      </c>
      <c r="I40" s="40">
        <f t="shared" si="2"/>
        <v>451584</v>
      </c>
      <c r="J40" s="41">
        <v>27.5</v>
      </c>
      <c r="K40" s="42">
        <f t="shared" si="3"/>
        <v>3080</v>
      </c>
      <c r="L40" s="43">
        <f t="shared" si="4"/>
        <v>3696</v>
      </c>
      <c r="M40" s="40">
        <f t="shared" si="5"/>
        <v>903168</v>
      </c>
    </row>
    <row r="41" ht="15" customHeight="1" spans="2:13">
      <c r="B41" s="29" t="s">
        <v>71</v>
      </c>
      <c r="C41" s="30" t="s">
        <v>72</v>
      </c>
      <c r="D41" s="31">
        <v>27</v>
      </c>
      <c r="E41" s="31">
        <v>115</v>
      </c>
      <c r="F41" s="32">
        <v>16.5</v>
      </c>
      <c r="G41" s="26">
        <f t="shared" si="1"/>
        <v>1897.5</v>
      </c>
      <c r="H41" s="27">
        <f t="shared" si="0"/>
        <v>2277</v>
      </c>
      <c r="I41" s="44">
        <f>48*2*14*E41</f>
        <v>154560</v>
      </c>
      <c r="J41" s="45">
        <v>27.5</v>
      </c>
      <c r="K41" s="42">
        <f t="shared" si="3"/>
        <v>3162.5</v>
      </c>
      <c r="L41" s="43">
        <f t="shared" si="4"/>
        <v>3795</v>
      </c>
      <c r="M41" s="44">
        <f>48*2*28*E41</f>
        <v>309120</v>
      </c>
    </row>
    <row r="42" ht="15" customHeight="1" spans="2:13">
      <c r="B42" s="29" t="s">
        <v>47</v>
      </c>
      <c r="C42" s="30" t="s">
        <v>73</v>
      </c>
      <c r="D42" s="31">
        <v>37</v>
      </c>
      <c r="E42" s="31">
        <v>228</v>
      </c>
      <c r="F42" s="32">
        <v>16.5</v>
      </c>
      <c r="G42" s="26">
        <f t="shared" si="1"/>
        <v>3762</v>
      </c>
      <c r="H42" s="27">
        <f t="shared" si="0"/>
        <v>4514.4</v>
      </c>
      <c r="I42" s="44">
        <f t="shared" ref="I42:I53" si="6">48*2*14*E42</f>
        <v>306432</v>
      </c>
      <c r="J42" s="45">
        <v>27.5</v>
      </c>
      <c r="K42" s="42">
        <f t="shared" si="3"/>
        <v>6270</v>
      </c>
      <c r="L42" s="43">
        <f t="shared" si="4"/>
        <v>7524</v>
      </c>
      <c r="M42" s="44">
        <f t="shared" ref="M42:M53" si="7">48*2*28*E42</f>
        <v>612864</v>
      </c>
    </row>
    <row r="43" ht="15" customHeight="1" spans="2:13">
      <c r="B43" s="29" t="s">
        <v>74</v>
      </c>
      <c r="C43" s="30" t="s">
        <v>75</v>
      </c>
      <c r="D43" s="31">
        <v>45</v>
      </c>
      <c r="E43" s="31">
        <v>153</v>
      </c>
      <c r="F43" s="32">
        <v>16.5</v>
      </c>
      <c r="G43" s="26">
        <f t="shared" si="1"/>
        <v>2524.5</v>
      </c>
      <c r="H43" s="27">
        <f t="shared" si="0"/>
        <v>3029.4</v>
      </c>
      <c r="I43" s="44">
        <f t="shared" si="6"/>
        <v>205632</v>
      </c>
      <c r="J43" s="45">
        <v>27.5</v>
      </c>
      <c r="K43" s="42">
        <f t="shared" si="3"/>
        <v>4207.5</v>
      </c>
      <c r="L43" s="43">
        <f t="shared" si="4"/>
        <v>5049</v>
      </c>
      <c r="M43" s="44">
        <f t="shared" si="7"/>
        <v>411264</v>
      </c>
    </row>
    <row r="44" ht="15" customHeight="1" spans="2:13">
      <c r="B44" s="29" t="s">
        <v>76</v>
      </c>
      <c r="C44" s="30" t="s">
        <v>77</v>
      </c>
      <c r="D44" s="31">
        <v>38</v>
      </c>
      <c r="E44" s="31">
        <v>245</v>
      </c>
      <c r="F44" s="32">
        <v>16.5</v>
      </c>
      <c r="G44" s="26">
        <f t="shared" si="1"/>
        <v>4042.5</v>
      </c>
      <c r="H44" s="27">
        <f t="shared" si="0"/>
        <v>4851</v>
      </c>
      <c r="I44" s="44">
        <f t="shared" si="6"/>
        <v>329280</v>
      </c>
      <c r="J44" s="45">
        <v>27.5</v>
      </c>
      <c r="K44" s="42">
        <f t="shared" si="3"/>
        <v>6737.5</v>
      </c>
      <c r="L44" s="43">
        <f t="shared" si="4"/>
        <v>8085</v>
      </c>
      <c r="M44" s="44">
        <f t="shared" si="7"/>
        <v>658560</v>
      </c>
    </row>
    <row r="45" ht="15" customHeight="1" spans="2:13">
      <c r="B45" s="22" t="s">
        <v>78</v>
      </c>
      <c r="C45" s="23" t="s">
        <v>79</v>
      </c>
      <c r="D45" s="28">
        <v>27</v>
      </c>
      <c r="E45" s="33">
        <v>95</v>
      </c>
      <c r="F45" s="25">
        <v>16.5</v>
      </c>
      <c r="G45" s="26">
        <f t="shared" si="1"/>
        <v>1567.5</v>
      </c>
      <c r="H45" s="27">
        <f t="shared" si="0"/>
        <v>1881</v>
      </c>
      <c r="I45" s="40">
        <f t="shared" si="6"/>
        <v>127680</v>
      </c>
      <c r="J45" s="41">
        <v>27.5</v>
      </c>
      <c r="K45" s="42">
        <f t="shared" si="3"/>
        <v>2612.5</v>
      </c>
      <c r="L45" s="43">
        <f t="shared" si="4"/>
        <v>3135</v>
      </c>
      <c r="M45" s="40">
        <f t="shared" si="7"/>
        <v>255360</v>
      </c>
    </row>
    <row r="46" ht="15" customHeight="1" spans="2:13">
      <c r="B46" s="22" t="s">
        <v>80</v>
      </c>
      <c r="C46" s="23" t="s">
        <v>81</v>
      </c>
      <c r="D46" s="28">
        <v>40</v>
      </c>
      <c r="E46" s="33">
        <v>128</v>
      </c>
      <c r="F46" s="25">
        <v>16.5</v>
      </c>
      <c r="G46" s="26">
        <f t="shared" si="1"/>
        <v>2112</v>
      </c>
      <c r="H46" s="27">
        <f t="shared" si="0"/>
        <v>2534.4</v>
      </c>
      <c r="I46" s="40">
        <f t="shared" si="6"/>
        <v>172032</v>
      </c>
      <c r="J46" s="41">
        <v>27.5</v>
      </c>
      <c r="K46" s="42">
        <f t="shared" si="3"/>
        <v>3520</v>
      </c>
      <c r="L46" s="43">
        <f t="shared" si="4"/>
        <v>4224</v>
      </c>
      <c r="M46" s="40">
        <f t="shared" si="7"/>
        <v>344064</v>
      </c>
    </row>
    <row r="47" ht="15" customHeight="1" spans="2:13">
      <c r="B47" s="22" t="s">
        <v>82</v>
      </c>
      <c r="C47" s="23" t="s">
        <v>83</v>
      </c>
      <c r="D47" s="28">
        <v>46</v>
      </c>
      <c r="E47" s="33">
        <v>244</v>
      </c>
      <c r="F47" s="25">
        <v>16.5</v>
      </c>
      <c r="G47" s="26">
        <f t="shared" si="1"/>
        <v>4026</v>
      </c>
      <c r="H47" s="27">
        <f t="shared" si="0"/>
        <v>4831.2</v>
      </c>
      <c r="I47" s="40">
        <f t="shared" si="6"/>
        <v>327936</v>
      </c>
      <c r="J47" s="41">
        <v>27.5</v>
      </c>
      <c r="K47" s="42">
        <f t="shared" si="3"/>
        <v>6710</v>
      </c>
      <c r="L47" s="43">
        <f t="shared" si="4"/>
        <v>8052</v>
      </c>
      <c r="M47" s="40">
        <f t="shared" si="7"/>
        <v>655872</v>
      </c>
    </row>
    <row r="48" ht="15" customHeight="1" spans="2:13">
      <c r="B48" s="22" t="s">
        <v>84</v>
      </c>
      <c r="C48" s="23" t="s">
        <v>85</v>
      </c>
      <c r="D48" s="28">
        <v>37</v>
      </c>
      <c r="E48" s="33">
        <v>167</v>
      </c>
      <c r="F48" s="25">
        <v>16.5</v>
      </c>
      <c r="G48" s="26">
        <f t="shared" si="1"/>
        <v>2755.5</v>
      </c>
      <c r="H48" s="27">
        <f t="shared" si="0"/>
        <v>3306.6</v>
      </c>
      <c r="I48" s="40">
        <f t="shared" si="6"/>
        <v>224448</v>
      </c>
      <c r="J48" s="41">
        <v>27.5</v>
      </c>
      <c r="K48" s="42">
        <f t="shared" si="3"/>
        <v>4592.5</v>
      </c>
      <c r="L48" s="43">
        <f t="shared" si="4"/>
        <v>5511</v>
      </c>
      <c r="M48" s="40">
        <f t="shared" si="7"/>
        <v>448896</v>
      </c>
    </row>
    <row r="49" ht="15" customHeight="1" spans="2:13">
      <c r="B49" s="22" t="s">
        <v>86</v>
      </c>
      <c r="C49" s="23" t="s">
        <v>87</v>
      </c>
      <c r="D49" s="28">
        <v>64</v>
      </c>
      <c r="E49" s="33">
        <v>267</v>
      </c>
      <c r="F49" s="25">
        <v>16.5</v>
      </c>
      <c r="G49" s="26">
        <f t="shared" si="1"/>
        <v>4405.5</v>
      </c>
      <c r="H49" s="27">
        <f t="shared" si="0"/>
        <v>5286.6</v>
      </c>
      <c r="I49" s="40">
        <f t="shared" si="6"/>
        <v>358848</v>
      </c>
      <c r="J49" s="41">
        <v>27.5</v>
      </c>
      <c r="K49" s="42">
        <f t="shared" si="3"/>
        <v>7342.5</v>
      </c>
      <c r="L49" s="43">
        <f t="shared" si="4"/>
        <v>8811</v>
      </c>
      <c r="M49" s="40">
        <f t="shared" si="7"/>
        <v>717696</v>
      </c>
    </row>
    <row r="50" ht="15" customHeight="1" spans="2:13">
      <c r="B50" s="22" t="s">
        <v>88</v>
      </c>
      <c r="C50" s="23" t="s">
        <v>89</v>
      </c>
      <c r="D50" s="28">
        <v>48</v>
      </c>
      <c r="E50" s="33">
        <v>108</v>
      </c>
      <c r="F50" s="25">
        <v>16.5</v>
      </c>
      <c r="G50" s="26">
        <f t="shared" si="1"/>
        <v>1782</v>
      </c>
      <c r="H50" s="27">
        <f t="shared" si="0"/>
        <v>2138.4</v>
      </c>
      <c r="I50" s="40">
        <f t="shared" si="6"/>
        <v>145152</v>
      </c>
      <c r="J50" s="41">
        <v>27.5</v>
      </c>
      <c r="K50" s="42">
        <f t="shared" si="3"/>
        <v>2970</v>
      </c>
      <c r="L50" s="43">
        <f t="shared" si="4"/>
        <v>3564</v>
      </c>
      <c r="M50" s="40">
        <f t="shared" si="7"/>
        <v>290304</v>
      </c>
    </row>
    <row r="51" ht="15" customHeight="1" spans="2:13">
      <c r="B51" s="22" t="s">
        <v>90</v>
      </c>
      <c r="C51" s="23" t="s">
        <v>91</v>
      </c>
      <c r="D51" s="28">
        <v>30</v>
      </c>
      <c r="E51" s="33">
        <v>76</v>
      </c>
      <c r="F51" s="25">
        <v>16.5</v>
      </c>
      <c r="G51" s="26">
        <f t="shared" si="1"/>
        <v>1254</v>
      </c>
      <c r="H51" s="27">
        <f t="shared" si="0"/>
        <v>1504.8</v>
      </c>
      <c r="I51" s="40">
        <f t="shared" si="6"/>
        <v>102144</v>
      </c>
      <c r="J51" s="41">
        <v>27.5</v>
      </c>
      <c r="K51" s="42">
        <f t="shared" si="3"/>
        <v>2090</v>
      </c>
      <c r="L51" s="43">
        <f t="shared" si="4"/>
        <v>2508</v>
      </c>
      <c r="M51" s="40">
        <f t="shared" si="7"/>
        <v>204288</v>
      </c>
    </row>
    <row r="52" ht="15" customHeight="1" spans="2:13">
      <c r="B52" s="22" t="s">
        <v>92</v>
      </c>
      <c r="C52" s="23" t="s">
        <v>93</v>
      </c>
      <c r="D52" s="28">
        <v>26</v>
      </c>
      <c r="E52" s="33">
        <v>67</v>
      </c>
      <c r="F52" s="25">
        <v>16.5</v>
      </c>
      <c r="G52" s="26">
        <f t="shared" si="1"/>
        <v>1105.5</v>
      </c>
      <c r="H52" s="27">
        <f t="shared" si="0"/>
        <v>1326.6</v>
      </c>
      <c r="I52" s="40">
        <f t="shared" si="6"/>
        <v>90048</v>
      </c>
      <c r="J52" s="41">
        <v>27.5</v>
      </c>
      <c r="K52" s="42">
        <f t="shared" si="3"/>
        <v>1842.5</v>
      </c>
      <c r="L52" s="43">
        <f t="shared" si="4"/>
        <v>2211</v>
      </c>
      <c r="M52" s="40">
        <f t="shared" si="7"/>
        <v>180096</v>
      </c>
    </row>
    <row r="53" ht="15" customHeight="1" spans="2:13">
      <c r="B53" s="22" t="s">
        <v>94</v>
      </c>
      <c r="C53" s="23" t="s">
        <v>95</v>
      </c>
      <c r="D53" s="28">
        <v>26</v>
      </c>
      <c r="E53" s="33">
        <v>84</v>
      </c>
      <c r="F53" s="25">
        <v>16.5</v>
      </c>
      <c r="G53" s="26">
        <f t="shared" si="1"/>
        <v>1386</v>
      </c>
      <c r="H53" s="27">
        <f t="shared" si="0"/>
        <v>1663.2</v>
      </c>
      <c r="I53" s="40">
        <f t="shared" si="6"/>
        <v>112896</v>
      </c>
      <c r="J53" s="41">
        <v>27.5</v>
      </c>
      <c r="K53" s="42">
        <f t="shared" si="3"/>
        <v>2310</v>
      </c>
      <c r="L53" s="43">
        <f t="shared" si="4"/>
        <v>2772</v>
      </c>
      <c r="M53" s="40">
        <f t="shared" si="7"/>
        <v>225792</v>
      </c>
    </row>
    <row r="54" ht="15" customHeight="1" spans="2:13">
      <c r="B54" s="34" t="s">
        <v>96</v>
      </c>
      <c r="C54" s="34"/>
      <c r="D54" s="35">
        <f>SUBTOTAL(109,D12:D53)</f>
        <v>1331</v>
      </c>
      <c r="E54" s="35">
        <f>SUBTOTAL(109,E12:E53)</f>
        <v>5849</v>
      </c>
      <c r="F54" s="36"/>
      <c r="G54" s="37">
        <f>SUBTOTAL(109,G12:G53)</f>
        <v>93505.5</v>
      </c>
      <c r="H54" s="38">
        <f>SUBTOTAL(109,H12:H53)</f>
        <v>112206.6</v>
      </c>
      <c r="I54" s="35">
        <f>SUBTOTAL(109,I12:I53)</f>
        <v>16869888</v>
      </c>
      <c r="J54" s="46"/>
      <c r="K54" s="47">
        <f>SUBTOTAL(109,K12:K53)</f>
        <v>160847.5</v>
      </c>
      <c r="L54" s="48">
        <f t="shared" ref="L54:M54" si="8">SUBTOTAL(109,L12:L53)</f>
        <v>193017</v>
      </c>
      <c r="M54" s="35">
        <f t="shared" si="8"/>
        <v>36537984</v>
      </c>
    </row>
    <row r="55" spans="4:4">
      <c r="D55" s="39"/>
    </row>
    <row r="57" spans="2:5">
      <c r="B57" s="39"/>
      <c r="C57" s="39"/>
      <c r="E57" s="39"/>
    </row>
    <row r="61" ht="15.75" customHeight="1"/>
  </sheetData>
  <autoFilter xmlns:etc="http://www.wps.cn/officeDocument/2017/etCustomData" ref="B11:M53" etc:filterBottomFollowUsedRange="0">
    <extLst/>
  </autoFilter>
  <mergeCells count="2">
    <mergeCell ref="B8:I8"/>
    <mergeCell ref="B10:I1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4"/>
  <sheetViews>
    <sheetView workbookViewId="0">
      <selection activeCell="G17" sqref="G17"/>
    </sheetView>
  </sheetViews>
  <sheetFormatPr defaultColWidth="9" defaultRowHeight="14.4"/>
  <cols>
    <col min="1" max="1" width="6.88888888888889" customWidth="1"/>
    <col min="8" max="8" width="8.77777777777778" customWidth="1"/>
    <col min="12" max="12" width="9.55555555555556" customWidth="1"/>
  </cols>
  <sheetData>
    <row r="1" ht="15" customHeight="1" spans="2:2">
      <c r="B1" s="2" t="s">
        <v>99</v>
      </c>
    </row>
    <row r="2" ht="15" customHeight="1"/>
    <row r="3" ht="15" customHeight="1" spans="1:7">
      <c r="A3" s="3" t="s">
        <v>14</v>
      </c>
      <c r="B3" s="3" t="s">
        <v>100</v>
      </c>
      <c r="C3" s="4"/>
      <c r="D3" s="4"/>
      <c r="E3" s="4"/>
      <c r="F3" s="4"/>
      <c r="G3" s="4"/>
    </row>
    <row r="4" ht="15" customHeight="1" spans="2:4">
      <c r="B4" s="5" t="s">
        <v>101</v>
      </c>
      <c r="C4" s="5"/>
      <c r="D4" s="5"/>
    </row>
    <row r="5" ht="15" customHeight="1" spans="2:4">
      <c r="B5" s="5" t="s">
        <v>102</v>
      </c>
      <c r="C5" s="5"/>
      <c r="D5" s="5"/>
    </row>
    <row r="6" ht="15" customHeight="1" spans="2:4">
      <c r="B6" s="5" t="s">
        <v>103</v>
      </c>
      <c r="C6" s="5"/>
      <c r="D6" s="5"/>
    </row>
    <row r="7" ht="15" customHeight="1" spans="2:4">
      <c r="B7" s="5" t="s">
        <v>104</v>
      </c>
      <c r="C7" s="5"/>
      <c r="D7" s="5"/>
    </row>
    <row r="8" ht="15" customHeight="1" spans="2:4">
      <c r="B8" s="5" t="s">
        <v>105</v>
      </c>
      <c r="C8" s="5"/>
      <c r="D8" s="5"/>
    </row>
    <row r="9" ht="15" customHeight="1" spans="2:4">
      <c r="B9" s="5" t="s">
        <v>106</v>
      </c>
      <c r="C9" s="5"/>
      <c r="D9" s="5"/>
    </row>
    <row r="10" ht="15" customHeight="1" spans="2:2">
      <c r="B10" t="s">
        <v>107</v>
      </c>
    </row>
    <row r="11" ht="15" customHeight="1" spans="2:2">
      <c r="B11" t="s">
        <v>108</v>
      </c>
    </row>
    <row r="12" ht="15" customHeight="1" spans="2:2">
      <c r="B12" t="s">
        <v>109</v>
      </c>
    </row>
    <row r="13" ht="15" customHeight="1" spans="2:2">
      <c r="B13" t="s">
        <v>110</v>
      </c>
    </row>
    <row r="14" ht="15" customHeight="1" spans="2:4">
      <c r="B14" s="6" t="s">
        <v>111</v>
      </c>
      <c r="C14" s="6"/>
      <c r="D14" s="6"/>
    </row>
    <row r="15" ht="15" customHeight="1"/>
    <row r="16" s="1" customFormat="1" ht="15" customHeight="1" spans="1:12">
      <c r="A16" s="3" t="s">
        <v>16</v>
      </c>
      <c r="B16" s="7" t="s">
        <v>112</v>
      </c>
      <c r="C16" s="8"/>
      <c r="D16" s="8"/>
      <c r="E16" s="8"/>
      <c r="F16" s="8"/>
      <c r="G16" s="8"/>
      <c r="L16"/>
    </row>
    <row r="17" s="1" customFormat="1" ht="15" customHeight="1" spans="2:12">
      <c r="B17" s="1" t="s">
        <v>113</v>
      </c>
      <c r="C17"/>
      <c r="D17"/>
      <c r="E17"/>
      <c r="F17"/>
      <c r="G17"/>
      <c r="H17"/>
      <c r="L17"/>
    </row>
    <row r="18" s="1" customFormat="1" ht="15" customHeight="1" spans="2:12">
      <c r="B18" s="1" t="s">
        <v>114</v>
      </c>
      <c r="L18"/>
    </row>
    <row r="19" s="1" customFormat="1" ht="15" customHeight="1" spans="2:12">
      <c r="B19" s="1" t="s">
        <v>115</v>
      </c>
      <c r="L19"/>
    </row>
    <row r="20" s="1" customFormat="1" ht="15" customHeight="1" spans="2:12">
      <c r="B20" s="1" t="s">
        <v>116</v>
      </c>
      <c r="L20"/>
    </row>
    <row r="21" s="1" customFormat="1" ht="15" customHeight="1" spans="2:12">
      <c r="B21" s="1" t="s">
        <v>117</v>
      </c>
      <c r="L21"/>
    </row>
    <row r="22" s="1" customFormat="1" ht="15" customHeight="1" spans="2:12">
      <c r="B22" s="1" t="s">
        <v>118</v>
      </c>
      <c r="L22"/>
    </row>
    <row r="23" s="1" customFormat="1" ht="15" customHeight="1" spans="2:12">
      <c r="B23" s="9" t="s">
        <v>119</v>
      </c>
      <c r="C23" s="6"/>
      <c r="D23" s="6"/>
      <c r="L23"/>
    </row>
    <row r="24" ht="15" customHeight="1"/>
    <row r="25" ht="15" customHeight="1" spans="1:7">
      <c r="A25" s="3" t="s">
        <v>18</v>
      </c>
      <c r="B25" s="3" t="s">
        <v>120</v>
      </c>
      <c r="C25" s="4"/>
      <c r="D25" s="4"/>
      <c r="E25" s="4"/>
      <c r="F25" s="4"/>
      <c r="G25" s="4"/>
    </row>
    <row r="26" ht="15" customHeight="1" spans="2:8">
      <c r="B26" s="5" t="s">
        <v>121</v>
      </c>
      <c r="C26" s="5"/>
      <c r="D26" s="5"/>
      <c r="E26" s="5"/>
      <c r="F26" s="5"/>
      <c r="G26" s="5"/>
      <c r="H26" s="5"/>
    </row>
    <row r="27" ht="15" customHeight="1" spans="2:8">
      <c r="B27" s="5" t="s">
        <v>122</v>
      </c>
      <c r="C27" s="5"/>
      <c r="D27" s="5"/>
      <c r="E27" s="5"/>
      <c r="F27" s="5"/>
      <c r="G27" s="5"/>
      <c r="H27" s="5"/>
    </row>
    <row r="28" ht="15" customHeight="1" spans="2:8">
      <c r="B28" s="5" t="s">
        <v>123</v>
      </c>
      <c r="C28" s="5"/>
      <c r="D28" s="5"/>
      <c r="E28" s="5"/>
      <c r="F28" s="5"/>
      <c r="G28" s="5"/>
      <c r="H28" s="5"/>
    </row>
    <row r="29" ht="15" customHeight="1" spans="2:8">
      <c r="B29" s="5" t="s">
        <v>124</v>
      </c>
      <c r="C29" s="5"/>
      <c r="D29" s="5"/>
      <c r="E29" s="5"/>
      <c r="F29" s="5"/>
      <c r="G29" s="5"/>
      <c r="H29" s="5"/>
    </row>
    <row r="30" ht="15" customHeight="1" spans="2:8">
      <c r="B30" s="5" t="s">
        <v>125</v>
      </c>
      <c r="C30" s="5"/>
      <c r="D30" s="5"/>
      <c r="E30" s="5"/>
      <c r="F30" s="5"/>
      <c r="G30" s="5"/>
      <c r="H30" s="5"/>
    </row>
    <row r="31" ht="15" customHeight="1" spans="2:8">
      <c r="B31" s="5" t="s">
        <v>126</v>
      </c>
      <c r="C31" s="5"/>
      <c r="D31" s="5"/>
      <c r="E31" s="5"/>
      <c r="F31" s="5"/>
      <c r="G31" s="5"/>
      <c r="H31" s="5"/>
    </row>
    <row r="32" ht="15" customHeight="1" spans="2:4">
      <c r="B32" s="6" t="s">
        <v>127</v>
      </c>
      <c r="C32" s="6"/>
      <c r="D32" s="6"/>
    </row>
    <row r="33" ht="15" customHeight="1"/>
    <row r="34" ht="15" customHeight="1" spans="1:7">
      <c r="A34" s="3" t="s">
        <v>20</v>
      </c>
      <c r="B34" s="3" t="s">
        <v>128</v>
      </c>
      <c r="C34" s="4"/>
      <c r="D34" s="4"/>
      <c r="E34" s="4"/>
      <c r="F34" s="4"/>
      <c r="G34" s="4"/>
    </row>
    <row r="35" ht="15" customHeight="1" spans="2:2">
      <c r="B35" t="s">
        <v>129</v>
      </c>
    </row>
    <row r="36" ht="15" customHeight="1" spans="2:2">
      <c r="B36" t="s">
        <v>130</v>
      </c>
    </row>
    <row r="37" ht="15" customHeight="1" spans="2:2">
      <c r="B37" t="s">
        <v>131</v>
      </c>
    </row>
    <row r="38" ht="15" customHeight="1" spans="2:2">
      <c r="B38" t="s">
        <v>132</v>
      </c>
    </row>
    <row r="39" ht="15" customHeight="1" spans="2:2">
      <c r="B39" t="s">
        <v>133</v>
      </c>
    </row>
    <row r="40" ht="15" customHeight="1" spans="2:2">
      <c r="B40" t="s">
        <v>134</v>
      </c>
    </row>
    <row r="41" ht="15" customHeight="1" spans="2:2">
      <c r="B41" t="s">
        <v>135</v>
      </c>
    </row>
    <row r="42" ht="15" customHeight="1" spans="2:2">
      <c r="B42" t="s">
        <v>136</v>
      </c>
    </row>
    <row r="43" ht="15" customHeight="1" spans="2:4">
      <c r="B43" s="6" t="s">
        <v>137</v>
      </c>
      <c r="C43" s="6"/>
      <c r="D43" s="6"/>
    </row>
    <row r="44" ht="15" customHeight="1"/>
    <row r="45" ht="15" customHeight="1" spans="1:7">
      <c r="A45" s="3" t="s">
        <v>22</v>
      </c>
      <c r="B45" s="3" t="s">
        <v>138</v>
      </c>
      <c r="C45" s="4"/>
      <c r="D45" s="4"/>
      <c r="E45" s="4"/>
      <c r="F45" s="4"/>
      <c r="G45" s="4"/>
    </row>
    <row r="46" ht="15" customHeight="1" spans="2:7">
      <c r="B46" s="5" t="s">
        <v>139</v>
      </c>
      <c r="C46" s="5"/>
      <c r="D46" s="5"/>
      <c r="E46" s="5"/>
      <c r="F46" s="5"/>
      <c r="G46" s="5"/>
    </row>
    <row r="47" ht="15" customHeight="1" spans="2:7">
      <c r="B47" s="5" t="s">
        <v>140</v>
      </c>
      <c r="C47" s="5"/>
      <c r="D47" s="5"/>
      <c r="E47" s="5"/>
      <c r="F47" s="5"/>
      <c r="G47" s="5"/>
    </row>
    <row r="48" ht="15" customHeight="1" spans="2:2">
      <c r="B48" t="s">
        <v>141</v>
      </c>
    </row>
    <row r="49" ht="15" customHeight="1" spans="2:2">
      <c r="B49" t="s">
        <v>142</v>
      </c>
    </row>
    <row r="50" ht="15" customHeight="1" spans="2:2">
      <c r="B50" t="s">
        <v>143</v>
      </c>
    </row>
    <row r="51" ht="15" customHeight="1" spans="2:2">
      <c r="B51" t="s">
        <v>144</v>
      </c>
    </row>
    <row r="52" ht="15" customHeight="1" spans="2:4">
      <c r="B52" s="6" t="s">
        <v>145</v>
      </c>
      <c r="C52" s="6"/>
      <c r="D52" s="6"/>
    </row>
    <row r="53" ht="15" customHeight="1" spans="2:2">
      <c r="B53" s="10"/>
    </row>
    <row r="54" ht="15" customHeight="1" spans="1:7">
      <c r="A54" s="3" t="s">
        <v>24</v>
      </c>
      <c r="B54" s="3" t="s">
        <v>146</v>
      </c>
      <c r="C54" s="4"/>
      <c r="D54" s="4"/>
      <c r="E54" s="4"/>
      <c r="F54" s="4"/>
      <c r="G54" s="4"/>
    </row>
    <row r="55" ht="15" customHeight="1" spans="2:2">
      <c r="B55" t="s">
        <v>147</v>
      </c>
    </row>
    <row r="56" ht="15" customHeight="1" spans="2:2">
      <c r="B56" t="s">
        <v>148</v>
      </c>
    </row>
    <row r="57" ht="15" customHeight="1" spans="2:2">
      <c r="B57" t="s">
        <v>149</v>
      </c>
    </row>
    <row r="58" ht="15" customHeight="1" spans="2:2">
      <c r="B58" t="s">
        <v>150</v>
      </c>
    </row>
    <row r="59" ht="15" customHeight="1" spans="2:4">
      <c r="B59" s="6" t="s">
        <v>151</v>
      </c>
      <c r="C59" s="6"/>
      <c r="D59" s="6"/>
    </row>
    <row r="60" ht="15" customHeight="1"/>
    <row r="61" ht="15" customHeight="1" spans="1:7">
      <c r="A61" s="3" t="s">
        <v>26</v>
      </c>
      <c r="B61" s="3" t="s">
        <v>152</v>
      </c>
      <c r="C61" s="4"/>
      <c r="D61" s="4"/>
      <c r="E61" s="4"/>
      <c r="F61" s="4"/>
      <c r="G61" s="4"/>
    </row>
    <row r="62" ht="15" customHeight="1" spans="2:5">
      <c r="B62" s="5" t="s">
        <v>153</v>
      </c>
      <c r="C62" s="5"/>
      <c r="D62" s="5"/>
      <c r="E62" s="5"/>
    </row>
    <row r="63" ht="15" customHeight="1" spans="2:5">
      <c r="B63" s="5" t="s">
        <v>154</v>
      </c>
      <c r="C63" s="5"/>
      <c r="D63" s="5"/>
      <c r="E63" s="5"/>
    </row>
    <row r="64" ht="15" customHeight="1" spans="2:5">
      <c r="B64" s="5" t="s">
        <v>155</v>
      </c>
      <c r="C64" s="5"/>
      <c r="D64" s="5"/>
      <c r="E64" s="5"/>
    </row>
    <row r="65" ht="15" customHeight="1" spans="2:5">
      <c r="B65" s="5" t="s">
        <v>156</v>
      </c>
      <c r="C65" s="5"/>
      <c r="D65" s="5"/>
      <c r="E65" s="5"/>
    </row>
    <row r="66" ht="15" customHeight="1" spans="2:2">
      <c r="B66" t="s">
        <v>157</v>
      </c>
    </row>
    <row r="67" ht="15" customHeight="1" spans="2:2">
      <c r="B67" t="s">
        <v>158</v>
      </c>
    </row>
    <row r="68" ht="15" customHeight="1" spans="2:4">
      <c r="B68" s="6" t="s">
        <v>159</v>
      </c>
      <c r="C68" s="6"/>
      <c r="D68" s="6"/>
    </row>
    <row r="69" ht="15" customHeight="1" spans="2:2">
      <c r="B69" s="10"/>
    </row>
    <row r="70" ht="15" customHeight="1"/>
    <row r="71" ht="15" customHeight="1"/>
    <row r="72" ht="15" customHeight="1"/>
    <row r="73" ht="15" customHeight="1"/>
    <row r="74" s="1" customFormat="1" ht="15" customHeight="1" spans="12:12">
      <c r="L74"/>
    </row>
    <row r="75" ht="15" customHeight="1"/>
    <row r="76" ht="15" customHeight="1"/>
    <row r="77" ht="15" customHeight="1"/>
    <row r="78" ht="15" customHeight="1" spans="2:2">
      <c r="B78" s="10"/>
    </row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 spans="2:2">
      <c r="B86" s="10"/>
    </row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 spans="2:2">
      <c r="B93" s="10"/>
    </row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 spans="2:2">
      <c r="B101" s="10"/>
    </row>
    <row r="102" ht="15" customHeight="1"/>
    <row r="103" ht="15" customHeight="1"/>
    <row r="104" ht="15" customHeight="1"/>
    <row r="105" ht="15" customHeight="1"/>
    <row r="106" ht="15" customHeight="1"/>
    <row r="107" ht="15" customHeight="1" spans="2:2">
      <c r="B107" s="10"/>
    </row>
    <row r="108" ht="15" customHeight="1"/>
    <row r="109" ht="15" customHeight="1"/>
    <row r="110" ht="15" customHeight="1"/>
    <row r="111" ht="15" customHeight="1"/>
    <row r="112" ht="15" customHeight="1"/>
    <row r="113" ht="15" customHeight="1" spans="2:2">
      <c r="B113" s="10"/>
    </row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 spans="2:2">
      <c r="B124" s="10"/>
    </row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 spans="2:2">
      <c r="B133" s="10"/>
    </row>
    <row r="134" ht="15" customHeight="1"/>
    <row r="135" ht="15" customHeight="1"/>
    <row r="136" ht="15" customHeight="1"/>
    <row r="137" ht="15" customHeight="1"/>
    <row r="138" ht="15" customHeight="1"/>
    <row r="139" ht="15" customHeight="1" spans="2:2">
      <c r="B139" s="10"/>
    </row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 spans="2:2">
      <c r="B148" s="10"/>
    </row>
    <row r="149" ht="15" customHeight="1"/>
    <row r="150" ht="15" customHeight="1"/>
    <row r="151" ht="15" customHeight="1"/>
    <row r="152" ht="15" customHeight="1"/>
    <row r="153" ht="15" customHeight="1"/>
    <row r="154" ht="15" customHeight="1" spans="2:2">
      <c r="B154" s="10"/>
    </row>
    <row r="155" ht="15" customHeight="1"/>
    <row r="156" ht="15" customHeight="1"/>
    <row r="157" ht="15" customHeight="1"/>
    <row r="158" ht="15" customHeight="1"/>
    <row r="159" ht="13.5" customHeight="1"/>
    <row r="160" ht="15" customHeight="1"/>
    <row r="161" ht="15" customHeight="1" spans="2:2">
      <c r="B161" s="10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 spans="2:2">
      <c r="B173" s="10"/>
    </row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 spans="2:2">
      <c r="B184" s="10"/>
    </row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 spans="2:2">
      <c r="B192" s="10"/>
    </row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 spans="2:2">
      <c r="B199" s="10"/>
    </row>
    <row r="200" ht="15" customHeight="1"/>
    <row r="201" ht="15" customHeight="1"/>
    <row r="202" ht="15" customHeight="1"/>
    <row r="203" ht="15" customHeight="1"/>
    <row r="204" ht="15" customHeight="1"/>
    <row r="205" ht="15" customHeight="1" spans="2:2">
      <c r="B205" s="10"/>
    </row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 spans="2:2">
      <c r="B214" s="10"/>
    </row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 spans="2:2">
      <c r="B221" s="10"/>
    </row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 spans="2:2">
      <c r="B232" s="10"/>
    </row>
    <row r="233" ht="15" customHeight="1"/>
    <row r="237" ht="15" customHeight="1"/>
    <row r="238" ht="15" customHeight="1"/>
    <row r="239" ht="15" customHeight="1" spans="2:2">
      <c r="B239" s="10"/>
    </row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 spans="2:2">
      <c r="B255" s="10"/>
    </row>
    <row r="256" ht="15" customHeight="1"/>
    <row r="257" ht="15" customHeight="1"/>
    <row r="258" ht="15" customHeight="1"/>
    <row r="259" ht="15" customHeight="1"/>
    <row r="260" ht="15" customHeight="1"/>
    <row r="261" ht="15" customHeight="1" spans="2:2">
      <c r="B261" s="10"/>
    </row>
    <row r="262" ht="15" customHeight="1"/>
    <row r="263" ht="15" customHeight="1"/>
    <row r="264" ht="15" customHeight="1"/>
    <row r="265" ht="15" customHeight="1"/>
    <row r="266" ht="15" customHeight="1"/>
    <row r="267" ht="15" customHeight="1" spans="2:2">
      <c r="B267" s="10"/>
    </row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 spans="2:2">
      <c r="B274" s="10"/>
    </row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 spans="2:3">
      <c r="B291" s="10"/>
      <c r="C291" s="10"/>
    </row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 spans="2:2">
      <c r="B313" s="10"/>
    </row>
    <row r="314" ht="15" customHeight="1"/>
    <row r="315" ht="15" customHeight="1"/>
    <row r="316" ht="15" customHeight="1"/>
    <row r="317" ht="15" customHeight="1"/>
    <row r="318" ht="15" customHeight="1"/>
    <row r="319" ht="15" customHeight="1" spans="2:2">
      <c r="B319" s="10"/>
    </row>
    <row r="320" ht="15" customHeight="1" spans="2:2">
      <c r="B320" s="10"/>
    </row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 spans="2:2">
      <c r="B330" s="10"/>
    </row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 spans="2:2">
      <c r="B339" s="10"/>
    </row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 spans="2:2">
      <c r="B346" s="10"/>
    </row>
    <row r="347" ht="15" customHeight="1" spans="2:4">
      <c r="B347" s="10"/>
      <c r="C347" s="10"/>
      <c r="D347" s="10"/>
    </row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 spans="2:4">
      <c r="B355" s="10"/>
      <c r="C355" s="10"/>
      <c r="D355" s="10"/>
    </row>
    <row r="356" ht="15" customHeight="1"/>
    <row r="357" ht="15" customHeight="1"/>
    <row r="358" ht="15" customHeight="1"/>
    <row r="359" ht="15" customHeight="1"/>
    <row r="364" spans="2:2">
      <c r="B364" s="10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2"/>
  <sheetViews>
    <sheetView workbookViewId="0">
      <selection activeCell="J11" sqref="J11"/>
    </sheetView>
  </sheetViews>
  <sheetFormatPr defaultColWidth="9" defaultRowHeight="14.4"/>
  <cols>
    <col min="1" max="1" width="6.88888888888889" customWidth="1"/>
    <col min="8" max="8" width="9.11111111111111" customWidth="1"/>
    <col min="12" max="12" width="8.88888888888889" customWidth="1"/>
  </cols>
  <sheetData>
    <row r="1" ht="15" customHeight="1" spans="2:2">
      <c r="B1" s="2" t="s">
        <v>160</v>
      </c>
    </row>
    <row r="2" ht="15" customHeight="1"/>
    <row r="3" ht="15" customHeight="1" spans="1:7">
      <c r="A3" s="3" t="s">
        <v>28</v>
      </c>
      <c r="B3" s="3" t="s">
        <v>161</v>
      </c>
      <c r="C3" s="4"/>
      <c r="D3" s="4"/>
      <c r="E3" s="4"/>
      <c r="F3" s="4"/>
      <c r="G3" s="4"/>
    </row>
    <row r="4" ht="15" customHeight="1" spans="2:4">
      <c r="B4" s="5" t="s">
        <v>162</v>
      </c>
      <c r="C4" s="5"/>
      <c r="D4" s="5"/>
    </row>
    <row r="5" ht="15" customHeight="1" spans="2:4">
      <c r="B5" s="5" t="s">
        <v>163</v>
      </c>
      <c r="C5" s="5"/>
      <c r="D5" s="5"/>
    </row>
    <row r="6" ht="15" customHeight="1" spans="2:4">
      <c r="B6" s="5" t="s">
        <v>164</v>
      </c>
      <c r="C6" s="5"/>
      <c r="D6" s="5"/>
    </row>
    <row r="7" ht="15" customHeight="1" spans="2:4">
      <c r="B7" s="5" t="s">
        <v>165</v>
      </c>
      <c r="C7" s="5"/>
      <c r="D7" s="5"/>
    </row>
    <row r="8" ht="15" customHeight="1" spans="2:4">
      <c r="B8" s="5" t="s">
        <v>166</v>
      </c>
      <c r="C8" s="5"/>
      <c r="D8" s="5"/>
    </row>
    <row r="9" ht="15" customHeight="1" spans="2:4">
      <c r="B9" s="5" t="s">
        <v>167</v>
      </c>
      <c r="C9" s="5"/>
      <c r="D9" s="5"/>
    </row>
    <row r="10" ht="15" customHeight="1" spans="2:2">
      <c r="B10" t="s">
        <v>168</v>
      </c>
    </row>
    <row r="11" ht="15" customHeight="1" spans="2:2">
      <c r="B11" t="s">
        <v>169</v>
      </c>
    </row>
    <row r="12" ht="15" customHeight="1" spans="2:2">
      <c r="B12" t="s">
        <v>170</v>
      </c>
    </row>
    <row r="13" ht="15" customHeight="1" spans="2:2">
      <c r="B13" t="s">
        <v>171</v>
      </c>
    </row>
    <row r="14" ht="15" customHeight="1" spans="2:4">
      <c r="B14" s="6" t="s">
        <v>172</v>
      </c>
      <c r="C14" s="6"/>
      <c r="D14" s="6"/>
    </row>
    <row r="15" ht="15" customHeight="1"/>
    <row r="16" s="1" customFormat="1" ht="15" customHeight="1" spans="1:12">
      <c r="A16" s="3" t="s">
        <v>30</v>
      </c>
      <c r="B16" s="7" t="s">
        <v>173</v>
      </c>
      <c r="C16" s="8"/>
      <c r="D16" s="8"/>
      <c r="E16" s="8"/>
      <c r="F16" s="8"/>
      <c r="G16" s="8"/>
      <c r="L16"/>
    </row>
    <row r="17" s="1" customFormat="1" ht="15" customHeight="1" spans="2:12">
      <c r="B17" s="1" t="s">
        <v>174</v>
      </c>
      <c r="C17"/>
      <c r="D17"/>
      <c r="E17"/>
      <c r="F17"/>
      <c r="G17"/>
      <c r="H17"/>
      <c r="L17"/>
    </row>
    <row r="18" s="1" customFormat="1" ht="15" customHeight="1" spans="2:12">
      <c r="B18" s="1" t="s">
        <v>175</v>
      </c>
      <c r="L18"/>
    </row>
    <row r="19" s="1" customFormat="1" ht="15" customHeight="1" spans="2:12">
      <c r="B19" s="1" t="s">
        <v>176</v>
      </c>
      <c r="L19"/>
    </row>
    <row r="20" s="1" customFormat="1" ht="15" customHeight="1" spans="2:12">
      <c r="B20" s="1" t="s">
        <v>177</v>
      </c>
      <c r="L20"/>
    </row>
    <row r="21" s="1" customFormat="1" ht="15" customHeight="1" spans="2:12">
      <c r="B21" s="1" t="s">
        <v>178</v>
      </c>
      <c r="L21"/>
    </row>
    <row r="22" s="1" customFormat="1" ht="15" customHeight="1" spans="2:12">
      <c r="B22" s="9" t="s">
        <v>179</v>
      </c>
      <c r="C22" s="6"/>
      <c r="D22" s="6"/>
      <c r="L22"/>
    </row>
    <row r="23" ht="15" customHeight="1"/>
    <row r="24" ht="15" customHeight="1" spans="1:7">
      <c r="A24" s="3" t="s">
        <v>32</v>
      </c>
      <c r="B24" s="3" t="s">
        <v>180</v>
      </c>
      <c r="C24" s="4"/>
      <c r="D24" s="4"/>
      <c r="E24" s="4"/>
      <c r="F24" s="4"/>
      <c r="G24" s="4"/>
    </row>
    <row r="25" ht="15" customHeight="1" spans="2:8">
      <c r="B25" s="5" t="s">
        <v>181</v>
      </c>
      <c r="C25" s="5"/>
      <c r="D25" s="5"/>
      <c r="E25" s="5"/>
      <c r="F25" s="5"/>
      <c r="G25" s="5"/>
      <c r="H25" s="5"/>
    </row>
    <row r="26" ht="15" customHeight="1" spans="2:8">
      <c r="B26" s="5" t="s">
        <v>182</v>
      </c>
      <c r="C26" s="5"/>
      <c r="D26" s="5"/>
      <c r="E26" s="5"/>
      <c r="F26" s="5"/>
      <c r="G26" s="5"/>
      <c r="H26" s="5"/>
    </row>
    <row r="27" ht="15" customHeight="1" spans="2:8">
      <c r="B27" s="5" t="s">
        <v>183</v>
      </c>
      <c r="C27" s="5"/>
      <c r="D27" s="5"/>
      <c r="E27" s="5"/>
      <c r="F27" s="5"/>
      <c r="G27" s="5"/>
      <c r="H27" s="5"/>
    </row>
    <row r="28" ht="15" customHeight="1" spans="2:8">
      <c r="B28" s="5" t="s">
        <v>184</v>
      </c>
      <c r="C28" s="5"/>
      <c r="D28" s="5"/>
      <c r="E28" s="5"/>
      <c r="F28" s="5"/>
      <c r="G28" s="5"/>
      <c r="H28" s="5"/>
    </row>
    <row r="29" ht="15" customHeight="1" spans="2:4">
      <c r="B29" s="6" t="s">
        <v>185</v>
      </c>
      <c r="C29" s="6"/>
      <c r="D29" s="6"/>
    </row>
    <row r="30" ht="15" customHeight="1"/>
    <row r="31" ht="15" customHeight="1" spans="1:7">
      <c r="A31" s="3" t="s">
        <v>34</v>
      </c>
      <c r="B31" s="3" t="s">
        <v>186</v>
      </c>
      <c r="C31" s="4"/>
      <c r="D31" s="4"/>
      <c r="E31" s="4"/>
      <c r="F31" s="4"/>
      <c r="G31" s="4"/>
    </row>
    <row r="32" ht="15" customHeight="1" spans="2:2">
      <c r="B32" t="s">
        <v>187</v>
      </c>
    </row>
    <row r="33" ht="15" customHeight="1" spans="2:2">
      <c r="B33" t="s">
        <v>188</v>
      </c>
    </row>
    <row r="34" ht="15" customHeight="1" spans="2:2">
      <c r="B34" t="s">
        <v>189</v>
      </c>
    </row>
    <row r="35" ht="15" customHeight="1" spans="2:2">
      <c r="B35" t="s">
        <v>190</v>
      </c>
    </row>
    <row r="36" ht="15" customHeight="1" spans="2:2">
      <c r="B36" t="s">
        <v>191</v>
      </c>
    </row>
    <row r="37" ht="15" customHeight="1" spans="2:2">
      <c r="B37" t="s">
        <v>192</v>
      </c>
    </row>
    <row r="38" ht="15" customHeight="1" spans="2:4">
      <c r="B38" s="6" t="s">
        <v>193</v>
      </c>
      <c r="C38" s="6"/>
      <c r="D38" s="6"/>
    </row>
    <row r="39" ht="15" customHeight="1"/>
    <row r="40" ht="15" customHeight="1" spans="1:7">
      <c r="A40" s="3" t="s">
        <v>36</v>
      </c>
      <c r="B40" s="3" t="s">
        <v>194</v>
      </c>
      <c r="C40" s="4"/>
      <c r="D40" s="4"/>
      <c r="E40" s="4"/>
      <c r="F40" s="4"/>
      <c r="G40" s="4"/>
    </row>
    <row r="41" ht="15" customHeight="1" spans="2:7">
      <c r="B41" s="5" t="s">
        <v>195</v>
      </c>
      <c r="C41" s="5"/>
      <c r="D41" s="5"/>
      <c r="E41" s="5"/>
      <c r="F41" s="5"/>
      <c r="G41" s="5"/>
    </row>
    <row r="42" ht="15" customHeight="1" spans="2:7">
      <c r="B42" s="5" t="s">
        <v>196</v>
      </c>
      <c r="C42" s="5"/>
      <c r="D42" s="5"/>
      <c r="E42" s="5"/>
      <c r="F42" s="5"/>
      <c r="G42" s="5"/>
    </row>
    <row r="43" ht="15" customHeight="1" spans="2:2">
      <c r="B43" t="s">
        <v>197</v>
      </c>
    </row>
    <row r="44" ht="15" customHeight="1" spans="2:4">
      <c r="B44" s="6" t="s">
        <v>198</v>
      </c>
      <c r="C44" s="6"/>
      <c r="D44" s="6"/>
    </row>
    <row r="45" ht="15" customHeight="1" spans="2:2">
      <c r="B45" s="10"/>
    </row>
    <row r="46" ht="15" customHeight="1" spans="1:7">
      <c r="A46" s="3" t="s">
        <v>38</v>
      </c>
      <c r="B46" s="3" t="s">
        <v>199</v>
      </c>
      <c r="C46" s="4"/>
      <c r="D46" s="4"/>
      <c r="E46" s="4"/>
      <c r="F46" s="4"/>
      <c r="G46" s="4"/>
    </row>
    <row r="47" ht="15" customHeight="1" spans="2:2">
      <c r="B47" t="s">
        <v>200</v>
      </c>
    </row>
    <row r="48" ht="15" customHeight="1" spans="2:2">
      <c r="B48" t="s">
        <v>201</v>
      </c>
    </row>
    <row r="49" ht="15" customHeight="1" spans="2:2">
      <c r="B49" t="s">
        <v>202</v>
      </c>
    </row>
    <row r="50" ht="15" customHeight="1" spans="2:4">
      <c r="B50" s="6" t="s">
        <v>203</v>
      </c>
      <c r="C50" s="6"/>
      <c r="D50" s="6"/>
    </row>
    <row r="51" ht="15" customHeight="1"/>
    <row r="52" ht="15" customHeight="1" spans="1:7">
      <c r="A52" s="3" t="s">
        <v>40</v>
      </c>
      <c r="B52" s="3" t="s">
        <v>204</v>
      </c>
      <c r="C52" s="4"/>
      <c r="D52" s="4"/>
      <c r="E52" s="4"/>
      <c r="F52" s="4"/>
      <c r="G52" s="4"/>
    </row>
    <row r="53" ht="15" customHeight="1" spans="2:5">
      <c r="B53" s="5" t="s">
        <v>205</v>
      </c>
      <c r="C53" s="5"/>
      <c r="D53" s="5"/>
      <c r="E53" s="5"/>
    </row>
    <row r="54" ht="15" customHeight="1" spans="2:5">
      <c r="B54" s="5" t="s">
        <v>206</v>
      </c>
      <c r="C54" s="5"/>
      <c r="D54" s="5"/>
      <c r="E54" s="5"/>
    </row>
    <row r="55" ht="15" customHeight="1" spans="2:5">
      <c r="B55" s="5" t="s">
        <v>207</v>
      </c>
      <c r="C55" s="5"/>
      <c r="D55" s="5"/>
      <c r="E55" s="5"/>
    </row>
    <row r="56" ht="15" customHeight="1" spans="2:5">
      <c r="B56" s="5" t="s">
        <v>208</v>
      </c>
      <c r="C56" s="5"/>
      <c r="D56" s="5"/>
      <c r="E56" s="5"/>
    </row>
    <row r="57" ht="15" customHeight="1" spans="2:4">
      <c r="B57" s="6" t="s">
        <v>209</v>
      </c>
      <c r="C57" s="6"/>
      <c r="D57" s="6"/>
    </row>
    <row r="58" ht="15" customHeight="1" spans="2:2">
      <c r="B58" s="10"/>
    </row>
    <row r="59" ht="15" customHeight="1" spans="1:7">
      <c r="A59" s="3" t="s">
        <v>42</v>
      </c>
      <c r="B59" s="3" t="s">
        <v>210</v>
      </c>
      <c r="C59" s="4"/>
      <c r="D59" s="4"/>
      <c r="E59" s="4"/>
      <c r="F59" s="4"/>
      <c r="G59" s="4"/>
    </row>
    <row r="60" ht="15" customHeight="1" spans="2:5">
      <c r="B60" s="5" t="s">
        <v>211</v>
      </c>
      <c r="C60" s="5"/>
      <c r="D60" s="5"/>
      <c r="E60" s="5"/>
    </row>
    <row r="61" ht="15" customHeight="1" spans="2:5">
      <c r="B61" s="5" t="s">
        <v>212</v>
      </c>
      <c r="C61" s="5"/>
      <c r="D61" s="5"/>
      <c r="E61" s="5"/>
    </row>
    <row r="62" ht="15" customHeight="1" spans="2:5">
      <c r="B62" s="5" t="s">
        <v>213</v>
      </c>
      <c r="C62" s="5"/>
      <c r="D62" s="5"/>
      <c r="E62" s="5"/>
    </row>
    <row r="63" ht="15" customHeight="1" spans="2:4">
      <c r="B63" s="6" t="s">
        <v>214</v>
      </c>
      <c r="C63" s="6"/>
      <c r="D63" s="6"/>
    </row>
    <row r="64" ht="15" customHeight="1"/>
    <row r="65" ht="15" customHeight="1" spans="1:7">
      <c r="A65" s="3" t="s">
        <v>44</v>
      </c>
      <c r="B65" s="3" t="s">
        <v>215</v>
      </c>
      <c r="C65" s="4"/>
      <c r="D65" s="4"/>
      <c r="E65" s="4"/>
      <c r="F65" s="4"/>
      <c r="G65" s="4"/>
    </row>
    <row r="66" ht="15" customHeight="1" spans="2:5">
      <c r="B66" s="5" t="s">
        <v>216</v>
      </c>
      <c r="C66" s="5"/>
      <c r="D66" s="5"/>
      <c r="E66" s="5"/>
    </row>
    <row r="67" ht="15" customHeight="1" spans="2:5">
      <c r="B67" s="5" t="s">
        <v>217</v>
      </c>
      <c r="C67" s="5"/>
      <c r="D67" s="5"/>
      <c r="E67" s="5"/>
    </row>
    <row r="68" ht="15" customHeight="1" spans="2:5">
      <c r="B68" s="5" t="s">
        <v>218</v>
      </c>
      <c r="C68" s="5"/>
      <c r="D68" s="5"/>
      <c r="E68" s="5"/>
    </row>
    <row r="69" ht="15" customHeight="1" spans="2:2">
      <c r="B69" t="s">
        <v>219</v>
      </c>
    </row>
    <row r="70" ht="15" customHeight="1" spans="2:2">
      <c r="B70" t="s">
        <v>220</v>
      </c>
    </row>
    <row r="71" ht="15" customHeight="1" spans="2:2">
      <c r="B71" t="s">
        <v>221</v>
      </c>
    </row>
    <row r="72" ht="15" customHeight="1" spans="2:2">
      <c r="B72" t="s">
        <v>222</v>
      </c>
    </row>
    <row r="73" ht="15" customHeight="1" spans="2:2">
      <c r="B73" t="s">
        <v>223</v>
      </c>
    </row>
    <row r="74" ht="15" customHeight="1" spans="2:3">
      <c r="B74" s="5" t="s">
        <v>224</v>
      </c>
      <c r="C74" s="5"/>
    </row>
    <row r="75" ht="15" customHeight="1" spans="2:2">
      <c r="B75" t="s">
        <v>225</v>
      </c>
    </row>
    <row r="76" ht="15" customHeight="1" spans="2:2">
      <c r="B76" t="s">
        <v>226</v>
      </c>
    </row>
    <row r="77" ht="15" customHeight="1" spans="2:2">
      <c r="B77" t="s">
        <v>227</v>
      </c>
    </row>
    <row r="78" ht="15" customHeight="1" spans="2:4">
      <c r="B78" s="6" t="s">
        <v>228</v>
      </c>
      <c r="C78" s="6"/>
      <c r="D78" s="6"/>
    </row>
    <row r="79" ht="15" customHeight="1"/>
    <row r="80" ht="15" customHeight="1" spans="1:7">
      <c r="A80" s="3" t="s">
        <v>46</v>
      </c>
      <c r="B80" s="3" t="s">
        <v>229</v>
      </c>
      <c r="C80" s="4"/>
      <c r="D80" s="4"/>
      <c r="E80" s="4"/>
      <c r="F80" s="4"/>
      <c r="G80" s="4"/>
    </row>
    <row r="81" ht="15" customHeight="1" spans="2:5">
      <c r="B81" s="5" t="s">
        <v>230</v>
      </c>
      <c r="C81" s="5"/>
      <c r="D81" s="5"/>
      <c r="E81" s="5"/>
    </row>
    <row r="82" ht="15" customHeight="1" spans="2:2">
      <c r="B82" t="s">
        <v>231</v>
      </c>
    </row>
    <row r="83" ht="15" customHeight="1" spans="2:2">
      <c r="B83" t="s">
        <v>232</v>
      </c>
    </row>
    <row r="84" ht="15" customHeight="1" spans="2:2">
      <c r="B84" t="s">
        <v>233</v>
      </c>
    </row>
    <row r="85" ht="15" customHeight="1" spans="2:2">
      <c r="B85" t="s">
        <v>234</v>
      </c>
    </row>
    <row r="86" ht="15" customHeight="1" spans="2:2">
      <c r="B86" t="s">
        <v>235</v>
      </c>
    </row>
    <row r="87" ht="15" customHeight="1" spans="2:4">
      <c r="B87" s="6" t="s">
        <v>236</v>
      </c>
      <c r="C87" s="6"/>
      <c r="D87" s="6"/>
    </row>
    <row r="88" ht="15" customHeight="1"/>
    <row r="89" ht="15" customHeight="1" spans="1:7">
      <c r="A89" s="3" t="s">
        <v>48</v>
      </c>
      <c r="B89" s="3" t="s">
        <v>237</v>
      </c>
      <c r="C89" s="4"/>
      <c r="D89" s="4"/>
      <c r="E89" s="4"/>
      <c r="F89" s="4"/>
      <c r="G89" s="4"/>
    </row>
    <row r="90" ht="15" customHeight="1" spans="2:5">
      <c r="B90" s="5" t="s">
        <v>238</v>
      </c>
      <c r="C90" s="5"/>
      <c r="D90" s="5"/>
      <c r="E90" s="5"/>
    </row>
    <row r="91" ht="15" customHeight="1" spans="2:2">
      <c r="B91" t="s">
        <v>239</v>
      </c>
    </row>
    <row r="92" ht="15" customHeight="1" spans="2:2">
      <c r="B92" t="s">
        <v>240</v>
      </c>
    </row>
    <row r="93" ht="15" customHeight="1" spans="2:2">
      <c r="B93" t="s">
        <v>241</v>
      </c>
    </row>
    <row r="94" ht="15" customHeight="1" spans="2:2">
      <c r="B94" t="s">
        <v>242</v>
      </c>
    </row>
    <row r="95" ht="15" customHeight="1" spans="2:2">
      <c r="B95" t="s">
        <v>243</v>
      </c>
    </row>
    <row r="96" ht="15" customHeight="1" spans="2:4">
      <c r="B96" s="6" t="s">
        <v>244</v>
      </c>
      <c r="C96" s="6"/>
      <c r="D96" s="6"/>
    </row>
    <row r="97" ht="15" customHeight="1"/>
    <row r="98" ht="15" customHeight="1"/>
    <row r="99" ht="15" customHeight="1"/>
    <row r="100" ht="15" customHeight="1"/>
    <row r="101" ht="15" customHeight="1" spans="2:2">
      <c r="B101" s="10"/>
    </row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 spans="2:2">
      <c r="B112" s="10"/>
    </row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 spans="2:2">
      <c r="B121" s="10"/>
    </row>
    <row r="122" ht="15" customHeight="1"/>
    <row r="123" ht="15" customHeight="1"/>
    <row r="124" ht="15" customHeight="1"/>
    <row r="125" ht="15" customHeight="1"/>
    <row r="126" ht="15" customHeight="1"/>
    <row r="127" ht="15" customHeight="1" spans="2:2">
      <c r="B127" s="10"/>
    </row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 spans="2:2">
      <c r="B136" s="10"/>
    </row>
    <row r="137" ht="15" customHeight="1"/>
    <row r="138" ht="15" customHeight="1"/>
    <row r="139" ht="15" customHeight="1"/>
    <row r="140" ht="15" customHeight="1"/>
    <row r="141" ht="15" customHeight="1"/>
    <row r="142" ht="15" customHeight="1" spans="2:2">
      <c r="B142" s="10"/>
    </row>
    <row r="143" ht="15" customHeight="1"/>
    <row r="144" ht="15" customHeight="1"/>
    <row r="145" ht="15" customHeight="1"/>
    <row r="146" ht="15" customHeight="1"/>
    <row r="147" ht="13.5" customHeight="1"/>
    <row r="148" ht="15" customHeight="1"/>
    <row r="149" ht="15" customHeight="1" spans="2:2">
      <c r="B149" s="10"/>
    </row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 spans="2:2">
      <c r="B161" s="10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 spans="2:2">
      <c r="B172" s="10"/>
    </row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 spans="2:2">
      <c r="B180" s="10"/>
    </row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 spans="2:2">
      <c r="B187" s="10"/>
    </row>
    <row r="188" ht="15" customHeight="1"/>
    <row r="189" ht="15" customHeight="1"/>
    <row r="190" ht="15" customHeight="1"/>
    <row r="191" ht="15" customHeight="1"/>
    <row r="192" ht="15" customHeight="1"/>
    <row r="193" ht="15" customHeight="1" spans="2:2">
      <c r="B193" s="10"/>
    </row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 spans="2:2">
      <c r="B202" s="10"/>
    </row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 spans="2:2">
      <c r="B209" s="10"/>
    </row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 spans="2:2">
      <c r="B220" s="10"/>
    </row>
    <row r="221" ht="15" customHeight="1"/>
    <row r="225" ht="15" customHeight="1"/>
    <row r="226" ht="15" customHeight="1"/>
    <row r="227" ht="15" customHeight="1" spans="2:2">
      <c r="B227" s="10"/>
    </row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 spans="2:2">
      <c r="B243" s="10"/>
    </row>
    <row r="244" ht="15" customHeight="1"/>
    <row r="245" ht="15" customHeight="1"/>
    <row r="246" ht="15" customHeight="1"/>
    <row r="247" ht="15" customHeight="1"/>
    <row r="248" ht="15" customHeight="1"/>
    <row r="249" ht="15" customHeight="1" spans="2:2">
      <c r="B249" s="10"/>
    </row>
    <row r="250" ht="15" customHeight="1"/>
    <row r="251" ht="15" customHeight="1"/>
    <row r="252" ht="15" customHeight="1"/>
    <row r="253" ht="15" customHeight="1"/>
    <row r="254" ht="15" customHeight="1"/>
    <row r="255" ht="15" customHeight="1" spans="2:2">
      <c r="B255" s="10"/>
    </row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 spans="2:2">
      <c r="B262" s="10"/>
    </row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 spans="2:3">
      <c r="B279" s="10"/>
      <c r="C279" s="10"/>
    </row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 spans="2:2">
      <c r="B301" s="10"/>
    </row>
    <row r="302" ht="15" customHeight="1"/>
    <row r="303" ht="15" customHeight="1"/>
    <row r="304" ht="15" customHeight="1"/>
    <row r="305" ht="15" customHeight="1"/>
    <row r="306" ht="15" customHeight="1"/>
    <row r="307" ht="15" customHeight="1" spans="2:2">
      <c r="B307" s="10"/>
    </row>
    <row r="308" ht="15" customHeight="1" spans="2:2">
      <c r="B308" s="10"/>
    </row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 spans="2:2">
      <c r="B318" s="10"/>
    </row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 spans="2:2">
      <c r="B327" s="10"/>
    </row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 spans="2:2">
      <c r="B334" s="10"/>
    </row>
    <row r="335" ht="15" customHeight="1" spans="2:4">
      <c r="B335" s="10"/>
      <c r="C335" s="10"/>
      <c r="D335" s="10"/>
    </row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 spans="2:4">
      <c r="B343" s="10"/>
      <c r="C343" s="10"/>
      <c r="D343" s="10"/>
    </row>
    <row r="344" ht="15" customHeight="1"/>
    <row r="345" ht="15" customHeight="1"/>
    <row r="346" ht="15" customHeight="1"/>
    <row r="347" ht="15" customHeight="1"/>
    <row r="352" spans="2:2">
      <c r="B352" s="10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1"/>
  <sheetViews>
    <sheetView topLeftCell="A73" workbookViewId="0">
      <selection activeCell="E99" sqref="E99"/>
    </sheetView>
  </sheetViews>
  <sheetFormatPr defaultColWidth="9" defaultRowHeight="14.4"/>
  <cols>
    <col min="1" max="1" width="6.88888888888889" customWidth="1"/>
    <col min="8" max="8" width="9.88888888888889" customWidth="1"/>
    <col min="12" max="12" width="9.33333333333333" customWidth="1"/>
  </cols>
  <sheetData>
    <row r="1" ht="15" customHeight="1" spans="2:2">
      <c r="B1" s="2" t="s">
        <v>245</v>
      </c>
    </row>
    <row r="2" ht="15" customHeight="1"/>
    <row r="3" ht="15" customHeight="1" spans="1:7">
      <c r="A3" s="3" t="s">
        <v>50</v>
      </c>
      <c r="B3" s="3" t="s">
        <v>246</v>
      </c>
      <c r="C3" s="4"/>
      <c r="D3" s="4"/>
      <c r="E3" s="4"/>
      <c r="F3" s="4"/>
      <c r="G3" s="4"/>
    </row>
    <row r="4" ht="15" customHeight="1" spans="2:4">
      <c r="B4" s="5" t="s">
        <v>247</v>
      </c>
      <c r="C4" s="5"/>
      <c r="D4" s="5"/>
    </row>
    <row r="5" ht="15" customHeight="1" spans="2:4">
      <c r="B5" s="5" t="s">
        <v>248</v>
      </c>
      <c r="C5" s="5"/>
      <c r="D5" s="5"/>
    </row>
    <row r="6" ht="15" customHeight="1" spans="2:4">
      <c r="B6" s="5" t="s">
        <v>249</v>
      </c>
      <c r="C6" s="5"/>
      <c r="D6" s="5"/>
    </row>
    <row r="7" ht="15" customHeight="1" spans="2:4">
      <c r="B7" s="5" t="s">
        <v>250</v>
      </c>
      <c r="C7" s="5"/>
      <c r="D7" s="5"/>
    </row>
    <row r="8" ht="15" customHeight="1" spans="2:4">
      <c r="B8" t="s">
        <v>251</v>
      </c>
      <c r="C8" s="5"/>
      <c r="D8" s="5"/>
    </row>
    <row r="9" ht="15" customHeight="1" spans="2:4">
      <c r="B9" s="5" t="s">
        <v>252</v>
      </c>
      <c r="C9" s="5"/>
      <c r="D9" s="5"/>
    </row>
    <row r="10" ht="15" customHeight="1" spans="2:2">
      <c r="B10" t="s">
        <v>253</v>
      </c>
    </row>
    <row r="11" ht="15" customHeight="1" spans="2:2">
      <c r="B11" t="s">
        <v>254</v>
      </c>
    </row>
    <row r="12" ht="15" customHeight="1" spans="2:2">
      <c r="B12" t="s">
        <v>255</v>
      </c>
    </row>
    <row r="13" ht="15" customHeight="1" spans="2:2">
      <c r="B13" t="s">
        <v>256</v>
      </c>
    </row>
    <row r="14" ht="15" customHeight="1" spans="2:2">
      <c r="B14" t="s">
        <v>257</v>
      </c>
    </row>
    <row r="15" ht="15" customHeight="1" spans="2:2">
      <c r="B15" t="s">
        <v>258</v>
      </c>
    </row>
    <row r="16" ht="15" customHeight="1" spans="2:2">
      <c r="B16" t="s">
        <v>259</v>
      </c>
    </row>
    <row r="17" ht="15" customHeight="1" spans="2:2">
      <c r="B17" t="s">
        <v>260</v>
      </c>
    </row>
    <row r="18" ht="15" customHeight="1" spans="2:2">
      <c r="B18" t="s">
        <v>261</v>
      </c>
    </row>
    <row r="19" ht="15" customHeight="1" spans="2:4">
      <c r="B19" s="6" t="s">
        <v>262</v>
      </c>
      <c r="C19" s="6"/>
      <c r="D19" s="6"/>
    </row>
    <row r="20" ht="15" customHeight="1"/>
    <row r="21" s="1" customFormat="1" ht="15" customHeight="1" spans="1:12">
      <c r="A21" s="3" t="s">
        <v>52</v>
      </c>
      <c r="B21" s="7" t="s">
        <v>263</v>
      </c>
      <c r="C21" s="8"/>
      <c r="D21" s="8"/>
      <c r="E21" s="8"/>
      <c r="F21" s="8"/>
      <c r="G21" s="8"/>
      <c r="L21"/>
    </row>
    <row r="22" s="1" customFormat="1" ht="15" customHeight="1" spans="2:12">
      <c r="B22" s="1" t="s">
        <v>264</v>
      </c>
      <c r="C22"/>
      <c r="D22"/>
      <c r="E22"/>
      <c r="F22"/>
      <c r="G22"/>
      <c r="H22"/>
      <c r="L22"/>
    </row>
    <row r="23" s="1" customFormat="1" ht="15" customHeight="1" spans="2:12">
      <c r="B23" s="1" t="s">
        <v>265</v>
      </c>
      <c r="L23"/>
    </row>
    <row r="24" s="1" customFormat="1" ht="15" customHeight="1" spans="2:12">
      <c r="B24" s="1" t="s">
        <v>266</v>
      </c>
      <c r="L24"/>
    </row>
    <row r="25" s="1" customFormat="1" ht="15" customHeight="1" spans="2:12">
      <c r="B25" s="9" t="s">
        <v>267</v>
      </c>
      <c r="C25" s="6"/>
      <c r="D25" s="6"/>
      <c r="L25"/>
    </row>
    <row r="26" ht="15" customHeight="1"/>
    <row r="27" ht="15" customHeight="1" spans="1:7">
      <c r="A27" s="3" t="s">
        <v>54</v>
      </c>
      <c r="B27" s="3" t="s">
        <v>268</v>
      </c>
      <c r="C27" s="4"/>
      <c r="D27" s="4"/>
      <c r="E27" s="4"/>
      <c r="F27" s="4"/>
      <c r="G27" s="4"/>
    </row>
    <row r="28" ht="15" customHeight="1" spans="2:8">
      <c r="B28" s="5" t="s">
        <v>269</v>
      </c>
      <c r="C28" s="5"/>
      <c r="D28" s="5"/>
      <c r="E28" s="5"/>
      <c r="F28" s="5"/>
      <c r="G28" s="5"/>
      <c r="H28" s="5"/>
    </row>
    <row r="29" ht="15" customHeight="1" spans="2:8">
      <c r="B29" s="5" t="s">
        <v>270</v>
      </c>
      <c r="C29" s="5"/>
      <c r="D29" s="5"/>
      <c r="E29" s="5"/>
      <c r="F29" s="5"/>
      <c r="G29" s="5"/>
      <c r="H29" s="5"/>
    </row>
    <row r="30" ht="15" customHeight="1" spans="2:8">
      <c r="B30" s="5" t="s">
        <v>271</v>
      </c>
      <c r="C30" s="5"/>
      <c r="D30" s="5"/>
      <c r="E30" s="5"/>
      <c r="F30" s="5"/>
      <c r="G30" s="5"/>
      <c r="H30" s="5"/>
    </row>
    <row r="31" ht="15" customHeight="1" spans="2:8">
      <c r="B31" s="5" t="s">
        <v>272</v>
      </c>
      <c r="C31" s="5"/>
      <c r="D31" s="5"/>
      <c r="E31" s="5"/>
      <c r="F31" s="5"/>
      <c r="G31" s="5"/>
      <c r="H31" s="5"/>
    </row>
    <row r="32" ht="15" customHeight="1" spans="2:8">
      <c r="B32" s="5" t="s">
        <v>273</v>
      </c>
      <c r="C32" s="5"/>
      <c r="D32" s="5"/>
      <c r="E32" s="5"/>
      <c r="F32" s="5"/>
      <c r="G32" s="5"/>
      <c r="H32" s="5"/>
    </row>
    <row r="33" ht="15" customHeight="1" spans="2:4">
      <c r="B33" s="6" t="s">
        <v>274</v>
      </c>
      <c r="C33" s="6"/>
      <c r="D33" s="6"/>
    </row>
    <row r="34" ht="15" customHeight="1"/>
    <row r="35" ht="15" customHeight="1" spans="1:7">
      <c r="A35" s="3" t="s">
        <v>56</v>
      </c>
      <c r="B35" s="3" t="s">
        <v>275</v>
      </c>
      <c r="C35" s="4"/>
      <c r="D35" s="4"/>
      <c r="E35" s="4"/>
      <c r="F35" s="4"/>
      <c r="G35" s="4"/>
    </row>
    <row r="36" ht="15" customHeight="1" spans="2:2">
      <c r="B36" t="s">
        <v>276</v>
      </c>
    </row>
    <row r="37" ht="15" customHeight="1" spans="2:2">
      <c r="B37" t="s">
        <v>277</v>
      </c>
    </row>
    <row r="38" ht="15" customHeight="1" spans="2:2">
      <c r="B38" t="s">
        <v>278</v>
      </c>
    </row>
    <row r="39" ht="15" customHeight="1" spans="2:2">
      <c r="B39" t="s">
        <v>279</v>
      </c>
    </row>
    <row r="40" ht="15" customHeight="1" spans="2:2">
      <c r="B40" t="s">
        <v>280</v>
      </c>
    </row>
    <row r="41" ht="15" customHeight="1" spans="2:4">
      <c r="B41" s="6" t="s">
        <v>281</v>
      </c>
      <c r="C41" s="6"/>
      <c r="D41" s="6"/>
    </row>
    <row r="42" ht="15" customHeight="1"/>
    <row r="43" ht="15" customHeight="1" spans="1:7">
      <c r="A43" s="3" t="s">
        <v>58</v>
      </c>
      <c r="B43" s="3" t="s">
        <v>282</v>
      </c>
      <c r="C43" s="4"/>
      <c r="D43" s="4"/>
      <c r="E43" s="4"/>
      <c r="F43" s="4"/>
      <c r="G43" s="4"/>
    </row>
    <row r="44" ht="15" customHeight="1" spans="2:7">
      <c r="B44" s="5" t="s">
        <v>283</v>
      </c>
      <c r="C44" s="5"/>
      <c r="D44" s="5"/>
      <c r="E44" s="5"/>
      <c r="F44" s="5"/>
      <c r="G44" s="5"/>
    </row>
    <row r="45" ht="15" customHeight="1" spans="2:7">
      <c r="B45" s="5" t="s">
        <v>284</v>
      </c>
      <c r="C45" s="5"/>
      <c r="D45" s="5"/>
      <c r="E45" s="5"/>
      <c r="F45" s="5"/>
      <c r="G45" s="5"/>
    </row>
    <row r="46" ht="15" customHeight="1" spans="2:7">
      <c r="B46" s="5" t="s">
        <v>285</v>
      </c>
      <c r="C46" s="5"/>
      <c r="D46" s="5"/>
      <c r="E46" s="5"/>
      <c r="F46" s="5"/>
      <c r="G46" s="5"/>
    </row>
    <row r="47" ht="15" customHeight="1" spans="2:7">
      <c r="B47" s="5" t="s">
        <v>286</v>
      </c>
      <c r="C47" s="5"/>
      <c r="D47" s="5"/>
      <c r="E47" s="5"/>
      <c r="F47" s="5"/>
      <c r="G47" s="5"/>
    </row>
    <row r="48" ht="15" customHeight="1" spans="2:7">
      <c r="B48" s="5" t="s">
        <v>287</v>
      </c>
      <c r="C48" s="5"/>
      <c r="D48" s="5"/>
      <c r="E48" s="5"/>
      <c r="F48" s="5"/>
      <c r="G48" s="5"/>
    </row>
    <row r="49" ht="15" customHeight="1" spans="2:2">
      <c r="B49" t="s">
        <v>288</v>
      </c>
    </row>
    <row r="50" ht="15" customHeight="1" spans="2:4">
      <c r="B50" s="6" t="s">
        <v>289</v>
      </c>
      <c r="C50" s="6"/>
      <c r="D50" s="6"/>
    </row>
    <row r="51" ht="15" customHeight="1" spans="2:2">
      <c r="B51" s="10"/>
    </row>
    <row r="52" ht="15" customHeight="1" spans="1:7">
      <c r="A52" s="3" t="s">
        <v>60</v>
      </c>
      <c r="B52" s="3" t="s">
        <v>290</v>
      </c>
      <c r="C52" s="4"/>
      <c r="D52" s="4"/>
      <c r="E52" s="4"/>
      <c r="F52" s="4"/>
      <c r="G52" s="4"/>
    </row>
    <row r="53" ht="15" customHeight="1" spans="2:2">
      <c r="B53" t="s">
        <v>291</v>
      </c>
    </row>
    <row r="54" ht="15" customHeight="1" spans="2:2">
      <c r="B54" t="s">
        <v>292</v>
      </c>
    </row>
    <row r="55" ht="15" customHeight="1" spans="2:2">
      <c r="B55" t="s">
        <v>293</v>
      </c>
    </row>
    <row r="56" ht="15" customHeight="1" spans="2:2">
      <c r="B56" t="s">
        <v>294</v>
      </c>
    </row>
    <row r="57" ht="15" customHeight="1" spans="2:4">
      <c r="B57" s="6" t="s">
        <v>295</v>
      </c>
      <c r="C57" s="6"/>
      <c r="D57" s="6"/>
    </row>
    <row r="58" ht="15" customHeight="1"/>
    <row r="59" ht="15" customHeight="1" spans="1:7">
      <c r="A59" s="3" t="s">
        <v>62</v>
      </c>
      <c r="B59" s="3" t="s">
        <v>296</v>
      </c>
      <c r="C59" s="4"/>
      <c r="D59" s="4"/>
      <c r="E59" s="4"/>
      <c r="F59" s="4"/>
      <c r="G59" s="4"/>
    </row>
    <row r="60" ht="15" customHeight="1" spans="2:5">
      <c r="B60" s="5" t="s">
        <v>297</v>
      </c>
      <c r="C60" s="5"/>
      <c r="D60" s="5"/>
      <c r="E60" s="5"/>
    </row>
    <row r="61" ht="15" customHeight="1" spans="2:5">
      <c r="B61" s="5" t="s">
        <v>298</v>
      </c>
      <c r="C61" s="5"/>
      <c r="D61" s="5"/>
      <c r="E61" s="5"/>
    </row>
    <row r="62" ht="15" customHeight="1" spans="2:5">
      <c r="B62" s="5" t="s">
        <v>299</v>
      </c>
      <c r="C62" s="5"/>
      <c r="D62" s="5"/>
      <c r="E62" s="5"/>
    </row>
    <row r="63" ht="15" customHeight="1" spans="2:5">
      <c r="B63" s="5" t="s">
        <v>300</v>
      </c>
      <c r="C63" s="5"/>
      <c r="D63" s="5"/>
      <c r="E63" s="5"/>
    </row>
    <row r="64" ht="15" customHeight="1" spans="2:4">
      <c r="B64" s="6" t="s">
        <v>301</v>
      </c>
      <c r="C64" s="6"/>
      <c r="D64" s="6"/>
    </row>
    <row r="65" ht="15" customHeight="1" spans="2:2">
      <c r="B65" s="10"/>
    </row>
    <row r="66" ht="15" customHeight="1" spans="1:7">
      <c r="A66" s="3" t="s">
        <v>64</v>
      </c>
      <c r="B66" s="3" t="s">
        <v>302</v>
      </c>
      <c r="C66" s="4"/>
      <c r="D66" s="4"/>
      <c r="E66" s="4"/>
      <c r="F66" s="4"/>
      <c r="G66" s="4"/>
    </row>
    <row r="67" ht="15" customHeight="1" spans="2:5">
      <c r="B67" s="5" t="s">
        <v>303</v>
      </c>
      <c r="C67" s="5"/>
      <c r="D67" s="5"/>
      <c r="E67" s="5"/>
    </row>
    <row r="68" ht="15" customHeight="1" spans="2:5">
      <c r="B68" s="5" t="s">
        <v>304</v>
      </c>
      <c r="C68" s="5"/>
      <c r="D68" s="5"/>
      <c r="E68" s="5"/>
    </row>
    <row r="69" ht="15" customHeight="1" spans="2:5">
      <c r="B69" s="5" t="s">
        <v>305</v>
      </c>
      <c r="C69" s="5"/>
      <c r="D69" s="5"/>
      <c r="E69" s="5"/>
    </row>
    <row r="70" ht="15" customHeight="1" spans="2:5">
      <c r="B70" s="5" t="s">
        <v>306</v>
      </c>
      <c r="C70" s="5"/>
      <c r="D70" s="5"/>
      <c r="E70" s="5"/>
    </row>
    <row r="71" ht="15" customHeight="1" spans="2:4">
      <c r="B71" s="6" t="s">
        <v>307</v>
      </c>
      <c r="C71" s="6"/>
      <c r="D71" s="6"/>
    </row>
    <row r="72" ht="15" customHeight="1"/>
    <row r="73" ht="15" customHeight="1" spans="1:7">
      <c r="A73" s="3" t="s">
        <v>66</v>
      </c>
      <c r="B73" s="3" t="s">
        <v>308</v>
      </c>
      <c r="C73" s="4"/>
      <c r="D73" s="4"/>
      <c r="E73" s="4"/>
      <c r="F73" s="4"/>
      <c r="G73" s="4"/>
    </row>
    <row r="74" ht="15" customHeight="1" spans="2:5">
      <c r="B74" s="5" t="s">
        <v>309</v>
      </c>
      <c r="C74" s="5"/>
      <c r="D74" s="5"/>
      <c r="E74" s="5"/>
    </row>
    <row r="75" ht="15" customHeight="1" spans="2:5">
      <c r="B75" s="5" t="s">
        <v>310</v>
      </c>
      <c r="C75" s="5"/>
      <c r="D75" s="5"/>
      <c r="E75" s="5"/>
    </row>
    <row r="76" ht="15" customHeight="1" spans="2:5">
      <c r="B76" s="5" t="s">
        <v>311</v>
      </c>
      <c r="C76" s="5"/>
      <c r="D76" s="5"/>
      <c r="E76" s="5"/>
    </row>
    <row r="77" ht="15" customHeight="1" spans="2:2">
      <c r="B77" t="s">
        <v>312</v>
      </c>
    </row>
    <row r="78" ht="15" customHeight="1" spans="2:2">
      <c r="B78" t="s">
        <v>313</v>
      </c>
    </row>
    <row r="79" ht="15" customHeight="1" spans="2:2">
      <c r="B79" t="s">
        <v>314</v>
      </c>
    </row>
    <row r="80" ht="15" customHeight="1" spans="2:2">
      <c r="B80" t="s">
        <v>315</v>
      </c>
    </row>
    <row r="81" ht="15" customHeight="1" spans="2:4">
      <c r="B81" s="6" t="s">
        <v>316</v>
      </c>
      <c r="C81" s="6"/>
      <c r="D81" s="6"/>
    </row>
    <row r="82" ht="15" customHeight="1"/>
    <row r="83" ht="15" customHeight="1" spans="1:7">
      <c r="A83" s="3" t="s">
        <v>68</v>
      </c>
      <c r="B83" s="3" t="s">
        <v>317</v>
      </c>
      <c r="C83" s="4"/>
      <c r="D83" s="4"/>
      <c r="E83" s="4"/>
      <c r="F83" s="4"/>
      <c r="G83" s="4"/>
    </row>
    <row r="84" ht="15" customHeight="1" spans="2:2">
      <c r="B84" t="s">
        <v>318</v>
      </c>
    </row>
    <row r="85" ht="15" customHeight="1" spans="2:2">
      <c r="B85" t="s">
        <v>319</v>
      </c>
    </row>
    <row r="86" ht="15" customHeight="1" spans="2:2">
      <c r="B86" t="s">
        <v>320</v>
      </c>
    </row>
    <row r="87" ht="15" customHeight="1" spans="2:4">
      <c r="B87" s="6" t="s">
        <v>321</v>
      </c>
      <c r="C87" s="6"/>
      <c r="D87" s="6"/>
    </row>
    <row r="88" ht="15" customHeight="1"/>
    <row r="89" ht="15" customHeight="1" spans="1:7">
      <c r="A89" s="3" t="s">
        <v>70</v>
      </c>
      <c r="B89" s="3" t="s">
        <v>322</v>
      </c>
      <c r="C89" s="4"/>
      <c r="D89" s="4"/>
      <c r="E89" s="4"/>
      <c r="F89" s="4"/>
      <c r="G89" s="4"/>
    </row>
    <row r="90" ht="15" customHeight="1" spans="2:5">
      <c r="B90" s="5" t="s">
        <v>323</v>
      </c>
      <c r="C90" s="5"/>
      <c r="D90" s="5"/>
      <c r="E90" s="5"/>
    </row>
    <row r="91" ht="15" customHeight="1" spans="2:2">
      <c r="B91" t="s">
        <v>324</v>
      </c>
    </row>
    <row r="92" ht="15" customHeight="1" spans="2:2">
      <c r="B92" t="s">
        <v>325</v>
      </c>
    </row>
    <row r="93" ht="15" customHeight="1" spans="2:2">
      <c r="B93" t="s">
        <v>326</v>
      </c>
    </row>
    <row r="94" ht="15" customHeight="1" spans="2:2">
      <c r="B94" t="s">
        <v>327</v>
      </c>
    </row>
    <row r="95" ht="15" customHeight="1" spans="2:2">
      <c r="B95" t="s">
        <v>328</v>
      </c>
    </row>
    <row r="96" ht="15" customHeight="1" spans="2:2">
      <c r="B96" t="s">
        <v>329</v>
      </c>
    </row>
    <row r="97" ht="15" customHeight="1" spans="2:4">
      <c r="B97" s="6" t="s">
        <v>330</v>
      </c>
      <c r="C97" s="6"/>
      <c r="D97" s="6"/>
    </row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 spans="2:2">
      <c r="B110" s="10"/>
    </row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 spans="2:2">
      <c r="B121" s="10"/>
    </row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 spans="2:2">
      <c r="B130" s="10"/>
    </row>
    <row r="131" ht="15" customHeight="1"/>
    <row r="132" ht="15" customHeight="1"/>
    <row r="133" ht="15" customHeight="1"/>
    <row r="134" ht="15" customHeight="1"/>
    <row r="135" ht="15" customHeight="1"/>
    <row r="136" ht="15" customHeight="1" spans="2:2">
      <c r="B136" s="10"/>
    </row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 spans="2:2">
      <c r="B145" s="10"/>
    </row>
    <row r="146" ht="15" customHeight="1"/>
    <row r="147" ht="15" customHeight="1"/>
    <row r="148" ht="15" customHeight="1"/>
    <row r="149" ht="15" customHeight="1"/>
    <row r="150" ht="15" customHeight="1"/>
    <row r="151" ht="15" customHeight="1" spans="2:2">
      <c r="B151" s="10"/>
    </row>
    <row r="152" ht="15" customHeight="1"/>
    <row r="153" ht="15" customHeight="1"/>
    <row r="154" ht="15" customHeight="1"/>
    <row r="155" ht="15" customHeight="1"/>
    <row r="156" ht="13.5" customHeight="1"/>
    <row r="157" ht="15" customHeight="1"/>
    <row r="158" ht="15" customHeight="1" spans="2:2">
      <c r="B158" s="10"/>
    </row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 spans="2:2">
      <c r="B170" s="10"/>
    </row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 spans="2:2">
      <c r="B181" s="10"/>
    </row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 spans="2:2">
      <c r="B189" s="10"/>
    </row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 spans="2:2">
      <c r="B196" s="10"/>
    </row>
    <row r="197" ht="15" customHeight="1"/>
    <row r="198" ht="15" customHeight="1"/>
    <row r="199" ht="15" customHeight="1"/>
    <row r="200" ht="15" customHeight="1"/>
    <row r="201" ht="15" customHeight="1"/>
    <row r="202" ht="15" customHeight="1" spans="2:2">
      <c r="B202" s="10"/>
    </row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 spans="2:2">
      <c r="B211" s="10"/>
    </row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 spans="2:2">
      <c r="B218" s="10"/>
    </row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 spans="2:2">
      <c r="B229" s="10"/>
    </row>
    <row r="230" ht="15" customHeight="1"/>
    <row r="234" ht="15" customHeight="1"/>
    <row r="235" ht="15" customHeight="1"/>
    <row r="236" ht="15" customHeight="1" spans="2:2">
      <c r="B236" s="10"/>
    </row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 spans="2:2">
      <c r="B252" s="10"/>
    </row>
    <row r="253" ht="15" customHeight="1"/>
    <row r="254" ht="15" customHeight="1"/>
    <row r="255" ht="15" customHeight="1"/>
    <row r="256" ht="15" customHeight="1"/>
    <row r="257" ht="15" customHeight="1"/>
    <row r="258" ht="15" customHeight="1" spans="2:2">
      <c r="B258" s="10"/>
    </row>
    <row r="259" ht="15" customHeight="1"/>
    <row r="260" ht="15" customHeight="1"/>
    <row r="261" ht="15" customHeight="1"/>
    <row r="262" ht="15" customHeight="1"/>
    <row r="263" ht="15" customHeight="1"/>
    <row r="264" ht="15" customHeight="1" spans="2:2">
      <c r="B264" s="10"/>
    </row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 spans="2:2">
      <c r="B271" s="10"/>
    </row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 spans="2:3">
      <c r="B288" s="10"/>
      <c r="C288" s="10"/>
    </row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 spans="2:2">
      <c r="B310" s="10"/>
    </row>
    <row r="311" ht="15" customHeight="1"/>
    <row r="312" ht="15" customHeight="1"/>
    <row r="313" ht="15" customHeight="1"/>
    <row r="314" ht="15" customHeight="1"/>
    <row r="315" ht="15" customHeight="1"/>
    <row r="316" ht="15" customHeight="1" spans="2:2">
      <c r="B316" s="10"/>
    </row>
    <row r="317" ht="15" customHeight="1" spans="2:2">
      <c r="B317" s="10"/>
    </row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 spans="2:2">
      <c r="B327" s="10"/>
    </row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 spans="2:2">
      <c r="B336" s="10"/>
    </row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 spans="2:2">
      <c r="B343" s="10"/>
    </row>
    <row r="344" ht="15" customHeight="1" spans="2:4">
      <c r="B344" s="10"/>
      <c r="C344" s="10"/>
      <c r="D344" s="10"/>
    </row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 spans="2:4">
      <c r="B352" s="10"/>
      <c r="C352" s="10"/>
      <c r="D352" s="10"/>
    </row>
    <row r="353" ht="15" customHeight="1"/>
    <row r="354" ht="15" customHeight="1"/>
    <row r="355" ht="15" customHeight="1"/>
    <row r="356" ht="15" customHeight="1"/>
    <row r="361" spans="2:2">
      <c r="B361" s="10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8"/>
  <sheetViews>
    <sheetView workbookViewId="0">
      <selection activeCell="L40" sqref="L40"/>
    </sheetView>
  </sheetViews>
  <sheetFormatPr defaultColWidth="9" defaultRowHeight="14.4"/>
  <cols>
    <col min="1" max="1" width="6.88888888888889" customWidth="1"/>
    <col min="8" max="8" width="8.22222222222222" customWidth="1"/>
    <col min="12" max="12" width="8.66666666666667" customWidth="1"/>
  </cols>
  <sheetData>
    <row r="1" ht="15" customHeight="1" spans="2:2">
      <c r="B1" s="2" t="s">
        <v>331</v>
      </c>
    </row>
    <row r="2" ht="15" customHeight="1"/>
    <row r="3" ht="15" customHeight="1" spans="1:8">
      <c r="A3" s="3" t="s">
        <v>72</v>
      </c>
      <c r="B3" s="3" t="s">
        <v>332</v>
      </c>
      <c r="C3" s="4"/>
      <c r="D3" s="4"/>
      <c r="E3" s="4"/>
      <c r="F3" s="4"/>
      <c r="G3" s="4"/>
      <c r="H3" s="4"/>
    </row>
    <row r="4" ht="15" customHeight="1" spans="2:4">
      <c r="B4" s="5" t="s">
        <v>333</v>
      </c>
      <c r="C4" s="5"/>
      <c r="D4" s="5"/>
    </row>
    <row r="5" ht="15" customHeight="1" spans="2:4">
      <c r="B5" s="5" t="s">
        <v>334</v>
      </c>
      <c r="C5" s="5"/>
      <c r="D5" s="5"/>
    </row>
    <row r="6" ht="15" customHeight="1" spans="2:4">
      <c r="B6" s="5" t="s">
        <v>335</v>
      </c>
      <c r="C6" s="5"/>
      <c r="D6" s="5"/>
    </row>
    <row r="7" ht="15" customHeight="1" spans="2:4">
      <c r="B7" s="5" t="s">
        <v>336</v>
      </c>
      <c r="C7" s="5"/>
      <c r="D7" s="5"/>
    </row>
    <row r="8" ht="15" customHeight="1" spans="2:4">
      <c r="B8" s="5" t="s">
        <v>337</v>
      </c>
      <c r="C8" s="5"/>
      <c r="D8" s="5"/>
    </row>
    <row r="9" ht="15" customHeight="1" spans="2:4">
      <c r="B9" s="5" t="s">
        <v>338</v>
      </c>
      <c r="C9" s="5"/>
      <c r="D9" s="5"/>
    </row>
    <row r="10" ht="15" customHeight="1" spans="2:4">
      <c r="B10" s="5" t="s">
        <v>339</v>
      </c>
      <c r="C10" s="5"/>
      <c r="D10" s="5"/>
    </row>
    <row r="11" ht="15" customHeight="1" spans="2:4">
      <c r="B11" s="5" t="s">
        <v>340</v>
      </c>
      <c r="C11" s="5"/>
      <c r="D11" s="5"/>
    </row>
    <row r="12" ht="15" customHeight="1" spans="2:4">
      <c r="B12" s="5" t="s">
        <v>341</v>
      </c>
      <c r="C12" s="5"/>
      <c r="D12" s="5"/>
    </row>
    <row r="13" ht="15" customHeight="1" spans="2:4">
      <c r="B13" s="5" t="s">
        <v>342</v>
      </c>
      <c r="C13" s="5"/>
      <c r="D13" s="5"/>
    </row>
    <row r="14" ht="15" customHeight="1" spans="2:4">
      <c r="B14" s="5" t="s">
        <v>343</v>
      </c>
      <c r="C14" s="5"/>
      <c r="D14" s="5"/>
    </row>
    <row r="15" ht="15" customHeight="1" spans="2:4">
      <c r="B15" s="5" t="s">
        <v>344</v>
      </c>
      <c r="C15" s="5"/>
      <c r="D15" s="5"/>
    </row>
    <row r="16" ht="15" customHeight="1" spans="2:4">
      <c r="B16" s="6" t="s">
        <v>345</v>
      </c>
      <c r="C16" s="6"/>
      <c r="D16" s="6"/>
    </row>
    <row r="17" ht="15" customHeight="1"/>
    <row r="18" s="1" customFormat="1" ht="15" customHeight="1" spans="1:12">
      <c r="A18" s="3" t="s">
        <v>73</v>
      </c>
      <c r="B18" s="7" t="s">
        <v>237</v>
      </c>
      <c r="C18" s="8"/>
      <c r="D18" s="8"/>
      <c r="E18" s="8"/>
      <c r="F18" s="8"/>
      <c r="G18" s="8"/>
      <c r="H18" s="8"/>
      <c r="L18"/>
    </row>
    <row r="19" s="1" customFormat="1" ht="15" customHeight="1" spans="2:12">
      <c r="B19" s="1" t="s">
        <v>346</v>
      </c>
      <c r="C19"/>
      <c r="D19"/>
      <c r="E19"/>
      <c r="F19"/>
      <c r="G19"/>
      <c r="H19"/>
      <c r="L19"/>
    </row>
    <row r="20" s="1" customFormat="1" ht="15" customHeight="1" spans="2:12">
      <c r="B20" s="1" t="s">
        <v>347</v>
      </c>
      <c r="C20"/>
      <c r="D20"/>
      <c r="E20"/>
      <c r="F20"/>
      <c r="G20"/>
      <c r="H20"/>
      <c r="L20"/>
    </row>
    <row r="21" s="1" customFormat="1" ht="15" customHeight="1" spans="2:12">
      <c r="B21" s="1" t="s">
        <v>348</v>
      </c>
      <c r="C21"/>
      <c r="D21"/>
      <c r="E21"/>
      <c r="F21"/>
      <c r="G21"/>
      <c r="H21"/>
      <c r="L21"/>
    </row>
    <row r="22" s="1" customFormat="1" ht="15" customHeight="1" spans="2:12">
      <c r="B22" s="1" t="s">
        <v>349</v>
      </c>
      <c r="C22"/>
      <c r="D22"/>
      <c r="E22"/>
      <c r="F22"/>
      <c r="G22"/>
      <c r="H22"/>
      <c r="L22"/>
    </row>
    <row r="23" s="1" customFormat="1" ht="15" customHeight="1" spans="2:12">
      <c r="B23" s="1" t="s">
        <v>350</v>
      </c>
      <c r="C23"/>
      <c r="D23"/>
      <c r="E23"/>
      <c r="F23"/>
      <c r="G23"/>
      <c r="H23"/>
      <c r="L23"/>
    </row>
    <row r="24" s="1" customFormat="1" ht="15" customHeight="1" spans="2:12">
      <c r="B24" s="1" t="s">
        <v>351</v>
      </c>
      <c r="C24"/>
      <c r="D24"/>
      <c r="E24"/>
      <c r="F24"/>
      <c r="G24"/>
      <c r="H24"/>
      <c r="L24"/>
    </row>
    <row r="25" s="1" customFormat="1" ht="15" customHeight="1" spans="2:12">
      <c r="B25" s="1" t="s">
        <v>352</v>
      </c>
      <c r="C25"/>
      <c r="D25"/>
      <c r="E25"/>
      <c r="F25"/>
      <c r="G25"/>
      <c r="H25"/>
      <c r="L25"/>
    </row>
    <row r="26" s="1" customFormat="1" ht="15" customHeight="1" spans="2:12">
      <c r="B26" s="1" t="s">
        <v>353</v>
      </c>
      <c r="C26"/>
      <c r="D26"/>
      <c r="E26"/>
      <c r="F26"/>
      <c r="G26"/>
      <c r="H26"/>
      <c r="L26"/>
    </row>
    <row r="27" s="1" customFormat="1" ht="15" customHeight="1" spans="12:12">
      <c r="L27"/>
    </row>
    <row r="28" s="1" customFormat="1" ht="15" customHeight="1" spans="2:12">
      <c r="B28" s="9" t="s">
        <v>354</v>
      </c>
      <c r="C28" s="6"/>
      <c r="D28" s="6"/>
      <c r="L28"/>
    </row>
    <row r="29" ht="15" customHeight="1"/>
    <row r="30" ht="15" customHeight="1" spans="1:8">
      <c r="A30" s="3" t="s">
        <v>75</v>
      </c>
      <c r="B30" s="3" t="s">
        <v>355</v>
      </c>
      <c r="C30" s="4"/>
      <c r="D30" s="4"/>
      <c r="E30" s="4"/>
      <c r="F30" s="4"/>
      <c r="G30" s="4"/>
      <c r="H30" s="4"/>
    </row>
    <row r="31" ht="15" customHeight="1" spans="2:8">
      <c r="B31" s="5" t="s">
        <v>356</v>
      </c>
      <c r="C31" s="5"/>
      <c r="D31" s="5"/>
      <c r="E31" s="5"/>
      <c r="F31" s="5"/>
      <c r="G31" s="5"/>
      <c r="H31" s="5"/>
    </row>
    <row r="32" ht="15" customHeight="1" spans="2:8">
      <c r="B32" s="5" t="s">
        <v>357</v>
      </c>
      <c r="C32" s="5"/>
      <c r="D32" s="5"/>
      <c r="E32" s="5"/>
      <c r="F32" s="5"/>
      <c r="G32" s="5"/>
      <c r="H32" s="5"/>
    </row>
    <row r="33" ht="15" customHeight="1" spans="2:8">
      <c r="B33" s="5" t="s">
        <v>358</v>
      </c>
      <c r="C33" s="5"/>
      <c r="D33" s="5"/>
      <c r="E33" s="5"/>
      <c r="F33" s="5"/>
      <c r="G33" s="5"/>
      <c r="H33" s="5"/>
    </row>
    <row r="34" ht="15" customHeight="1" spans="2:8">
      <c r="B34" s="5" t="s">
        <v>359</v>
      </c>
      <c r="C34" s="5"/>
      <c r="D34" s="5"/>
      <c r="E34" s="5"/>
      <c r="F34" s="5"/>
      <c r="G34" s="5"/>
      <c r="H34" s="5"/>
    </row>
    <row r="35" ht="15" customHeight="1" spans="2:8">
      <c r="B35" s="5" t="s">
        <v>360</v>
      </c>
      <c r="C35" s="5"/>
      <c r="D35" s="5"/>
      <c r="E35" s="5"/>
      <c r="F35" s="5"/>
      <c r="G35" s="5"/>
      <c r="H35" s="5"/>
    </row>
    <row r="36" ht="15" customHeight="1" spans="2:8">
      <c r="B36" s="5" t="s">
        <v>361</v>
      </c>
      <c r="C36" s="5"/>
      <c r="D36" s="5"/>
      <c r="E36" s="5"/>
      <c r="F36" s="5"/>
      <c r="G36" s="5"/>
      <c r="H36" s="5"/>
    </row>
    <row r="37" ht="15" customHeight="1" spans="2:8">
      <c r="B37" s="5" t="s">
        <v>362</v>
      </c>
      <c r="C37" s="5"/>
      <c r="D37" s="5"/>
      <c r="E37" s="5"/>
      <c r="F37" s="5"/>
      <c r="G37" s="5"/>
      <c r="H37" s="5"/>
    </row>
    <row r="38" ht="15" customHeight="1" spans="2:8">
      <c r="B38" s="5" t="s">
        <v>363</v>
      </c>
      <c r="C38" s="5"/>
      <c r="D38" s="5"/>
      <c r="E38" s="5"/>
      <c r="F38" s="5"/>
      <c r="G38" s="5"/>
      <c r="H38" s="5"/>
    </row>
    <row r="39" ht="15" customHeight="1" spans="2:8">
      <c r="B39" s="5" t="s">
        <v>364</v>
      </c>
      <c r="C39" s="5"/>
      <c r="D39" s="5"/>
      <c r="E39" s="5"/>
      <c r="F39" s="5"/>
      <c r="G39" s="5"/>
      <c r="H39" s="5"/>
    </row>
    <row r="40" ht="15" customHeight="1" spans="2:8">
      <c r="B40" s="5" t="s">
        <v>365</v>
      </c>
      <c r="C40" s="5"/>
      <c r="D40" s="5"/>
      <c r="E40" s="5"/>
      <c r="F40" s="5"/>
      <c r="G40" s="5"/>
      <c r="H40" s="5"/>
    </row>
    <row r="41" ht="15" customHeight="1" spans="2:8">
      <c r="B41" s="5" t="s">
        <v>366</v>
      </c>
      <c r="C41" s="5"/>
      <c r="D41" s="5"/>
      <c r="E41" s="5"/>
      <c r="F41" s="5"/>
      <c r="G41" s="5"/>
      <c r="H41" s="5"/>
    </row>
    <row r="42" ht="15" customHeight="1" spans="2:8">
      <c r="B42" s="5" t="s">
        <v>367</v>
      </c>
      <c r="C42" s="5"/>
      <c r="D42" s="5"/>
      <c r="E42" s="5"/>
      <c r="F42" s="5"/>
      <c r="G42" s="5"/>
      <c r="H42" s="5"/>
    </row>
    <row r="43" ht="15" customHeight="1" spans="2:8">
      <c r="B43" s="5" t="s">
        <v>368</v>
      </c>
      <c r="C43" s="5"/>
      <c r="D43" s="5"/>
      <c r="E43" s="5"/>
      <c r="F43" s="5"/>
      <c r="G43" s="5"/>
      <c r="H43" s="5"/>
    </row>
    <row r="44" ht="15" customHeight="1" spans="2:8">
      <c r="B44" s="5" t="s">
        <v>369</v>
      </c>
      <c r="C44" s="5"/>
      <c r="D44" s="5"/>
      <c r="E44" s="5"/>
      <c r="F44" s="5"/>
      <c r="G44" s="5"/>
      <c r="H44" s="5"/>
    </row>
    <row r="45" ht="15" customHeight="1" spans="2:4">
      <c r="B45" s="6" t="s">
        <v>370</v>
      </c>
      <c r="C45" s="6"/>
      <c r="D45" s="6"/>
    </row>
    <row r="46" ht="15" customHeight="1"/>
    <row r="47" ht="15" customHeight="1" spans="1:8">
      <c r="A47" s="3" t="s">
        <v>77</v>
      </c>
      <c r="B47" s="3" t="s">
        <v>371</v>
      </c>
      <c r="C47" s="4"/>
      <c r="D47" s="4"/>
      <c r="E47" s="4"/>
      <c r="F47" s="4"/>
      <c r="G47" s="4"/>
      <c r="H47" s="4"/>
    </row>
    <row r="48" ht="15" customHeight="1" spans="2:2">
      <c r="B48" t="s">
        <v>372</v>
      </c>
    </row>
    <row r="49" ht="15" customHeight="1" spans="2:2">
      <c r="B49" t="s">
        <v>373</v>
      </c>
    </row>
    <row r="50" ht="15" customHeight="1" spans="2:2">
      <c r="B50" t="s">
        <v>374</v>
      </c>
    </row>
    <row r="51" ht="15" customHeight="1" spans="2:2">
      <c r="B51" t="s">
        <v>375</v>
      </c>
    </row>
    <row r="52" ht="15" customHeight="1" spans="2:2">
      <c r="B52" t="s">
        <v>376</v>
      </c>
    </row>
    <row r="53" ht="15" customHeight="1" spans="2:2">
      <c r="B53" t="s">
        <v>377</v>
      </c>
    </row>
    <row r="54" ht="15" customHeight="1" spans="2:2">
      <c r="B54" t="s">
        <v>378</v>
      </c>
    </row>
    <row r="55" ht="15" customHeight="1" spans="2:2">
      <c r="B55" t="s">
        <v>379</v>
      </c>
    </row>
    <row r="56" ht="15" customHeight="1" spans="2:2">
      <c r="B56" t="s">
        <v>380</v>
      </c>
    </row>
    <row r="57" ht="15" customHeight="1" spans="2:4">
      <c r="B57" s="6" t="s">
        <v>381</v>
      </c>
      <c r="C57" s="6"/>
      <c r="D57" s="6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 spans="2:2">
      <c r="B117" s="10"/>
    </row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 spans="2:2">
      <c r="B128" s="10"/>
    </row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 spans="2:2">
      <c r="B137" s="10"/>
    </row>
    <row r="138" ht="15" customHeight="1"/>
    <row r="139" ht="15" customHeight="1"/>
    <row r="140" ht="15" customHeight="1"/>
    <row r="141" ht="15" customHeight="1"/>
    <row r="142" ht="15" customHeight="1"/>
    <row r="143" ht="15" customHeight="1" spans="2:2">
      <c r="B143" s="10"/>
    </row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 spans="2:2">
      <c r="B152" s="10"/>
    </row>
    <row r="153" ht="15" customHeight="1"/>
    <row r="154" ht="15" customHeight="1"/>
    <row r="155" ht="15" customHeight="1"/>
    <row r="156" ht="15" customHeight="1"/>
    <row r="157" ht="15" customHeight="1"/>
    <row r="158" ht="15" customHeight="1" spans="2:2">
      <c r="B158" s="10"/>
    </row>
    <row r="159" ht="15" customHeight="1"/>
    <row r="160" ht="15" customHeight="1"/>
    <row r="161" ht="15" customHeight="1"/>
    <row r="162" ht="15" customHeight="1"/>
    <row r="163" ht="13.5" customHeight="1"/>
    <row r="164" ht="15" customHeight="1"/>
    <row r="165" ht="15" customHeight="1" spans="2:2">
      <c r="B165" s="10"/>
    </row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 spans="2:2">
      <c r="B177" s="10"/>
    </row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 spans="2:2">
      <c r="B188" s="10"/>
    </row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 spans="2:2">
      <c r="B196" s="10"/>
    </row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 spans="2:2">
      <c r="B203" s="10"/>
    </row>
    <row r="204" ht="15" customHeight="1"/>
    <row r="205" ht="15" customHeight="1"/>
    <row r="206" ht="15" customHeight="1"/>
    <row r="207" ht="15" customHeight="1"/>
    <row r="208" ht="15" customHeight="1"/>
    <row r="209" ht="15" customHeight="1" spans="2:2">
      <c r="B209" s="10"/>
    </row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 spans="2:2">
      <c r="B218" s="10"/>
    </row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 spans="2:2">
      <c r="B225" s="10"/>
    </row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 spans="2:2">
      <c r="B236" s="10"/>
    </row>
    <row r="237" ht="15" customHeight="1"/>
    <row r="241" ht="15" customHeight="1"/>
    <row r="242" ht="15" customHeight="1"/>
    <row r="243" ht="15" customHeight="1" spans="2:2">
      <c r="B243" s="10"/>
    </row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 spans="2:2">
      <c r="B259" s="10"/>
    </row>
    <row r="260" ht="15" customHeight="1"/>
    <row r="261" ht="15" customHeight="1"/>
    <row r="262" ht="15" customHeight="1"/>
    <row r="263" ht="15" customHeight="1"/>
    <row r="264" ht="15" customHeight="1"/>
    <row r="265" ht="15" customHeight="1" spans="2:2">
      <c r="B265" s="10"/>
    </row>
    <row r="266" ht="15" customHeight="1"/>
    <row r="267" ht="15" customHeight="1"/>
    <row r="268" ht="15" customHeight="1"/>
    <row r="269" ht="15" customHeight="1"/>
    <row r="270" ht="15" customHeight="1"/>
    <row r="271" ht="15" customHeight="1" spans="2:2">
      <c r="B271" s="10"/>
    </row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 spans="2:2">
      <c r="B278" s="10"/>
    </row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 spans="2:3">
      <c r="B295" s="10"/>
      <c r="C295" s="10"/>
    </row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 spans="2:2">
      <c r="B317" s="10"/>
    </row>
    <row r="318" ht="15" customHeight="1"/>
    <row r="319" ht="15" customHeight="1"/>
    <row r="320" ht="15" customHeight="1"/>
    <row r="321" ht="15" customHeight="1"/>
    <row r="322" ht="15" customHeight="1"/>
    <row r="323" ht="15" customHeight="1" spans="2:2">
      <c r="B323" s="10"/>
    </row>
    <row r="324" ht="15" customHeight="1" spans="2:2">
      <c r="B324" s="10"/>
    </row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 spans="2:2">
      <c r="B334" s="10"/>
    </row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 spans="2:2">
      <c r="B343" s="10"/>
    </row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 spans="2:2">
      <c r="B350" s="10"/>
    </row>
    <row r="351" ht="15" customHeight="1" spans="2:4">
      <c r="B351" s="10"/>
      <c r="C351" s="10"/>
      <c r="D351" s="10"/>
    </row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 spans="2:4">
      <c r="B359" s="10"/>
      <c r="C359" s="10"/>
      <c r="D359" s="10"/>
    </row>
    <row r="360" ht="15" customHeight="1"/>
    <row r="361" ht="15" customHeight="1"/>
    <row r="362" ht="15" customHeight="1"/>
    <row r="363" ht="15" customHeight="1"/>
    <row r="368" spans="2:2">
      <c r="B368" s="10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8"/>
  <sheetViews>
    <sheetView workbookViewId="0">
      <selection activeCell="H82" sqref="H82"/>
    </sheetView>
  </sheetViews>
  <sheetFormatPr defaultColWidth="9" defaultRowHeight="14.4"/>
  <cols>
    <col min="1" max="1" width="6.88888888888889" customWidth="1"/>
    <col min="8" max="8" width="8.44444444444444" customWidth="1"/>
    <col min="10" max="10" width="9" customWidth="1"/>
    <col min="12" max="12" width="8.77777777777778" customWidth="1"/>
  </cols>
  <sheetData>
    <row r="1" ht="15" customHeight="1" spans="2:2">
      <c r="B1" s="2" t="s">
        <v>382</v>
      </c>
    </row>
    <row r="2" ht="15" customHeight="1"/>
    <row r="3" ht="15" customHeight="1" spans="1:8">
      <c r="A3" s="3" t="s">
        <v>79</v>
      </c>
      <c r="B3" s="3" t="s">
        <v>383</v>
      </c>
      <c r="C3" s="4"/>
      <c r="D3" s="4"/>
      <c r="E3" s="4"/>
      <c r="F3" s="4"/>
      <c r="G3" s="4"/>
      <c r="H3" s="4"/>
    </row>
    <row r="4" ht="15" customHeight="1" spans="2:4">
      <c r="B4" s="5" t="s">
        <v>384</v>
      </c>
      <c r="C4" s="5"/>
      <c r="D4" s="5"/>
    </row>
    <row r="5" ht="15" customHeight="1" spans="2:4">
      <c r="B5" s="5" t="s">
        <v>385</v>
      </c>
      <c r="C5" s="5"/>
      <c r="D5" s="5"/>
    </row>
    <row r="6" ht="15" customHeight="1" spans="2:4">
      <c r="B6" s="5" t="s">
        <v>386</v>
      </c>
      <c r="C6" s="5"/>
      <c r="D6" s="5"/>
    </row>
    <row r="7" ht="15" customHeight="1" spans="2:4">
      <c r="B7" s="5" t="s">
        <v>387</v>
      </c>
      <c r="C7" s="5"/>
      <c r="D7" s="5"/>
    </row>
    <row r="8" ht="15" customHeight="1" spans="2:4">
      <c r="B8" s="5" t="s">
        <v>388</v>
      </c>
      <c r="C8" s="5"/>
      <c r="D8" s="5"/>
    </row>
    <row r="9" ht="15" customHeight="1" spans="2:4">
      <c r="B9" s="5" t="s">
        <v>389</v>
      </c>
      <c r="C9" s="5"/>
      <c r="D9" s="5"/>
    </row>
    <row r="10" ht="15" customHeight="1" spans="2:4">
      <c r="B10" s="5" t="s">
        <v>390</v>
      </c>
      <c r="C10" s="5"/>
      <c r="D10" s="5"/>
    </row>
    <row r="11" ht="15" customHeight="1" spans="2:4">
      <c r="B11" s="5" t="s">
        <v>391</v>
      </c>
      <c r="C11" s="5"/>
      <c r="D11" s="5"/>
    </row>
    <row r="12" ht="15" customHeight="1" spans="2:4">
      <c r="B12" s="5" t="s">
        <v>392</v>
      </c>
      <c r="C12" s="5"/>
      <c r="D12" s="5"/>
    </row>
    <row r="13" ht="15" customHeight="1" spans="2:4">
      <c r="B13" s="6" t="s">
        <v>393</v>
      </c>
      <c r="C13" s="6"/>
      <c r="D13" s="6"/>
    </row>
    <row r="14" ht="15" customHeight="1"/>
    <row r="15" s="1" customFormat="1" ht="15" customHeight="1" spans="1:12">
      <c r="A15" s="3" t="s">
        <v>81</v>
      </c>
      <c r="B15" s="7" t="s">
        <v>394</v>
      </c>
      <c r="C15" s="8"/>
      <c r="D15" s="8"/>
      <c r="E15" s="8"/>
      <c r="F15" s="8"/>
      <c r="G15" s="8"/>
      <c r="H15" s="8"/>
      <c r="L15"/>
    </row>
    <row r="16" s="1" customFormat="1" ht="15" customHeight="1" spans="2:12">
      <c r="B16" s="1" t="s">
        <v>395</v>
      </c>
      <c r="C16"/>
      <c r="D16"/>
      <c r="E16"/>
      <c r="F16"/>
      <c r="G16"/>
      <c r="H16"/>
      <c r="L16"/>
    </row>
    <row r="17" s="1" customFormat="1" ht="15" customHeight="1" spans="2:12">
      <c r="B17" s="1" t="s">
        <v>396</v>
      </c>
      <c r="C17"/>
      <c r="D17"/>
      <c r="E17"/>
      <c r="F17"/>
      <c r="G17"/>
      <c r="H17"/>
      <c r="L17"/>
    </row>
    <row r="18" s="1" customFormat="1" ht="15" customHeight="1" spans="2:12">
      <c r="B18" s="1" t="s">
        <v>397</v>
      </c>
      <c r="C18"/>
      <c r="D18"/>
      <c r="E18"/>
      <c r="F18"/>
      <c r="G18"/>
      <c r="H18"/>
      <c r="L18"/>
    </row>
    <row r="19" s="1" customFormat="1" ht="15" customHeight="1" spans="2:12">
      <c r="B19" s="1" t="s">
        <v>398</v>
      </c>
      <c r="C19"/>
      <c r="D19"/>
      <c r="E19"/>
      <c r="F19"/>
      <c r="G19"/>
      <c r="H19"/>
      <c r="L19"/>
    </row>
    <row r="20" s="1" customFormat="1" ht="15" customHeight="1" spans="2:12">
      <c r="B20" s="1" t="s">
        <v>399</v>
      </c>
      <c r="C20"/>
      <c r="D20"/>
      <c r="E20"/>
      <c r="F20"/>
      <c r="G20"/>
      <c r="H20"/>
      <c r="L20"/>
    </row>
    <row r="21" s="1" customFormat="1" ht="15" customHeight="1" spans="2:12">
      <c r="B21" s="1" t="s">
        <v>400</v>
      </c>
      <c r="C21"/>
      <c r="D21"/>
      <c r="E21"/>
      <c r="F21"/>
      <c r="G21"/>
      <c r="H21"/>
      <c r="L21"/>
    </row>
    <row r="22" s="1" customFormat="1" ht="15" customHeight="1" spans="2:12">
      <c r="B22" s="1" t="s">
        <v>401</v>
      </c>
      <c r="C22"/>
      <c r="D22"/>
      <c r="E22"/>
      <c r="F22"/>
      <c r="G22"/>
      <c r="H22"/>
      <c r="L22"/>
    </row>
    <row r="23" s="1" customFormat="1" ht="15" customHeight="1" spans="2:12">
      <c r="B23" s="1" t="s">
        <v>402</v>
      </c>
      <c r="C23"/>
      <c r="D23"/>
      <c r="E23"/>
      <c r="F23"/>
      <c r="G23"/>
      <c r="H23"/>
      <c r="L23"/>
    </row>
    <row r="24" s="1" customFormat="1" ht="15" customHeight="1" spans="2:12">
      <c r="B24" s="1" t="s">
        <v>403</v>
      </c>
      <c r="C24"/>
      <c r="D24"/>
      <c r="E24"/>
      <c r="F24"/>
      <c r="G24"/>
      <c r="H24"/>
      <c r="L24"/>
    </row>
    <row r="25" s="1" customFormat="1" ht="15" customHeight="1" spans="2:12">
      <c r="B25" s="9" t="s">
        <v>404</v>
      </c>
      <c r="C25" s="6"/>
      <c r="D25" s="6"/>
      <c r="L25"/>
    </row>
    <row r="26" ht="15" customHeight="1"/>
    <row r="27" ht="15" customHeight="1" spans="1:8">
      <c r="A27" s="3" t="s">
        <v>83</v>
      </c>
      <c r="B27" s="3" t="s">
        <v>405</v>
      </c>
      <c r="C27" s="4"/>
      <c r="D27" s="4"/>
      <c r="E27" s="4"/>
      <c r="F27" s="4"/>
      <c r="G27" s="4"/>
      <c r="H27" s="4"/>
    </row>
    <row r="28" ht="15" customHeight="1" spans="2:8">
      <c r="B28" s="5" t="s">
        <v>406</v>
      </c>
      <c r="C28" s="5"/>
      <c r="D28" s="5"/>
      <c r="E28" s="5"/>
      <c r="F28" s="5"/>
      <c r="G28" s="5"/>
      <c r="H28" s="5"/>
    </row>
    <row r="29" ht="15" customHeight="1" spans="2:8">
      <c r="B29" s="5" t="s">
        <v>407</v>
      </c>
      <c r="C29" s="5"/>
      <c r="D29" s="5"/>
      <c r="E29" s="5"/>
      <c r="F29" s="5"/>
      <c r="G29" s="5"/>
      <c r="H29" s="5"/>
    </row>
    <row r="30" ht="15" customHeight="1" spans="2:8">
      <c r="B30" s="5" t="s">
        <v>408</v>
      </c>
      <c r="C30" s="5"/>
      <c r="D30" s="5"/>
      <c r="E30" s="5"/>
      <c r="F30" s="5"/>
      <c r="G30" s="5"/>
      <c r="H30" s="5"/>
    </row>
    <row r="31" ht="15" customHeight="1" spans="2:8">
      <c r="B31" s="5" t="s">
        <v>409</v>
      </c>
      <c r="C31" s="5"/>
      <c r="D31" s="5"/>
      <c r="E31" s="5"/>
      <c r="F31" s="5"/>
      <c r="G31" s="5"/>
      <c r="H31" s="5"/>
    </row>
    <row r="32" ht="15" customHeight="1" spans="2:8">
      <c r="B32" s="5" t="s">
        <v>410</v>
      </c>
      <c r="C32" s="5"/>
      <c r="D32" s="5"/>
      <c r="E32" s="5"/>
      <c r="F32" s="5"/>
      <c r="G32" s="5"/>
      <c r="H32" s="5"/>
    </row>
    <row r="33" ht="15" customHeight="1" spans="2:4">
      <c r="B33" s="6" t="s">
        <v>411</v>
      </c>
      <c r="C33" s="6"/>
      <c r="D33" s="6"/>
    </row>
    <row r="34" ht="15" customHeight="1"/>
    <row r="35" ht="15" customHeight="1" spans="1:8">
      <c r="A35" s="3" t="s">
        <v>85</v>
      </c>
      <c r="B35" s="3" t="s">
        <v>412</v>
      </c>
      <c r="C35" s="4"/>
      <c r="D35" s="4"/>
      <c r="E35" s="4"/>
      <c r="F35" s="4"/>
      <c r="G35" s="4"/>
      <c r="H35" s="4"/>
    </row>
    <row r="36" ht="15" customHeight="1" spans="2:2">
      <c r="B36" t="s">
        <v>413</v>
      </c>
    </row>
    <row r="37" ht="15" customHeight="1" spans="2:2">
      <c r="B37" t="s">
        <v>414</v>
      </c>
    </row>
    <row r="38" ht="15" customHeight="1" spans="2:2">
      <c r="B38" t="s">
        <v>415</v>
      </c>
    </row>
    <row r="39" ht="15" customHeight="1" spans="2:2">
      <c r="B39" t="s">
        <v>416</v>
      </c>
    </row>
    <row r="40" ht="15" customHeight="1" spans="2:2">
      <c r="B40" t="s">
        <v>417</v>
      </c>
    </row>
    <row r="41" ht="15" customHeight="1" spans="2:4">
      <c r="B41" s="6" t="s">
        <v>418</v>
      </c>
      <c r="C41" s="6"/>
      <c r="D41" s="6"/>
    </row>
    <row r="42" ht="15" customHeight="1"/>
    <row r="43" ht="15" customHeight="1" spans="1:8">
      <c r="A43" s="3" t="s">
        <v>87</v>
      </c>
      <c r="B43" s="3" t="s">
        <v>419</v>
      </c>
      <c r="C43" s="4"/>
      <c r="D43" s="4"/>
      <c r="E43" s="4"/>
      <c r="F43" s="4"/>
      <c r="G43" s="4"/>
      <c r="H43" s="4"/>
    </row>
    <row r="44" ht="15" customHeight="1" spans="2:2">
      <c r="B44" t="s">
        <v>420</v>
      </c>
    </row>
    <row r="45" ht="15" customHeight="1" spans="2:2">
      <c r="B45" t="s">
        <v>421</v>
      </c>
    </row>
    <row r="46" ht="15" customHeight="1" spans="2:2">
      <c r="B46" t="s">
        <v>422</v>
      </c>
    </row>
    <row r="47" ht="15" customHeight="1" spans="2:2">
      <c r="B47" t="s">
        <v>423</v>
      </c>
    </row>
    <row r="48" ht="15" customHeight="1" spans="2:2">
      <c r="B48" t="s">
        <v>424</v>
      </c>
    </row>
    <row r="49" ht="15" customHeight="1" spans="2:2">
      <c r="B49" t="s">
        <v>425</v>
      </c>
    </row>
    <row r="50" ht="15" customHeight="1" spans="2:2">
      <c r="B50" t="s">
        <v>426</v>
      </c>
    </row>
    <row r="51" ht="15" customHeight="1" spans="2:4">
      <c r="B51" s="6" t="s">
        <v>427</v>
      </c>
      <c r="C51" s="6"/>
      <c r="D51" s="6"/>
    </row>
    <row r="52" ht="15" customHeight="1"/>
    <row r="53" ht="15" customHeight="1" spans="1:8">
      <c r="A53" s="3" t="s">
        <v>89</v>
      </c>
      <c r="B53" s="3" t="s">
        <v>428</v>
      </c>
      <c r="C53" s="4"/>
      <c r="D53" s="4"/>
      <c r="E53" s="4"/>
      <c r="F53" s="4"/>
      <c r="G53" s="4"/>
      <c r="H53" s="4"/>
    </row>
    <row r="54" ht="15" customHeight="1" spans="2:2">
      <c r="B54" t="s">
        <v>429</v>
      </c>
    </row>
    <row r="55" ht="15" customHeight="1" spans="2:2">
      <c r="B55" t="s">
        <v>430</v>
      </c>
    </row>
    <row r="56" ht="15" customHeight="1" spans="2:2">
      <c r="B56" t="s">
        <v>431</v>
      </c>
    </row>
    <row r="57" ht="15" customHeight="1" spans="2:2">
      <c r="B57" t="s">
        <v>432</v>
      </c>
    </row>
    <row r="58" ht="15" customHeight="1" spans="2:2">
      <c r="B58" t="s">
        <v>433</v>
      </c>
    </row>
    <row r="59" ht="15" customHeight="1" spans="2:4">
      <c r="B59" s="6" t="s">
        <v>434</v>
      </c>
      <c r="C59" s="6"/>
      <c r="D59" s="6"/>
    </row>
    <row r="60" ht="15" customHeight="1"/>
    <row r="61" ht="15" customHeight="1" spans="1:8">
      <c r="A61" s="3" t="s">
        <v>91</v>
      </c>
      <c r="B61" s="3" t="s">
        <v>435</v>
      </c>
      <c r="C61" s="4"/>
      <c r="D61" s="4"/>
      <c r="E61" s="4"/>
      <c r="F61" s="4"/>
      <c r="G61" s="4"/>
      <c r="H61" s="4"/>
    </row>
    <row r="62" ht="15" customHeight="1" spans="2:2">
      <c r="B62" t="s">
        <v>436</v>
      </c>
    </row>
    <row r="63" ht="15" customHeight="1" spans="2:2">
      <c r="B63" t="s">
        <v>437</v>
      </c>
    </row>
    <row r="64" ht="15" customHeight="1" spans="2:2">
      <c r="B64" t="s">
        <v>438</v>
      </c>
    </row>
    <row r="65" ht="15" customHeight="1" spans="2:2">
      <c r="B65" t="s">
        <v>439</v>
      </c>
    </row>
    <row r="66" ht="15" customHeight="1" spans="2:2">
      <c r="B66" t="s">
        <v>440</v>
      </c>
    </row>
    <row r="67" ht="15" customHeight="1" spans="2:4">
      <c r="B67" s="6" t="s">
        <v>441</v>
      </c>
      <c r="C67" s="6"/>
      <c r="D67" s="6"/>
    </row>
    <row r="68" ht="15" customHeight="1"/>
    <row r="69" ht="15" customHeight="1" spans="1:8">
      <c r="A69" s="3" t="s">
        <v>93</v>
      </c>
      <c r="B69" s="3" t="s">
        <v>442</v>
      </c>
      <c r="C69" s="4"/>
      <c r="D69" s="4"/>
      <c r="E69" s="4"/>
      <c r="F69" s="4"/>
      <c r="G69" s="4"/>
      <c r="H69" s="4"/>
    </row>
    <row r="70" ht="15" customHeight="1" spans="2:2">
      <c r="B70" t="s">
        <v>443</v>
      </c>
    </row>
    <row r="71" ht="15" customHeight="1" spans="2:2">
      <c r="B71" t="s">
        <v>444</v>
      </c>
    </row>
    <row r="72" ht="15.6" customHeight="1" spans="2:2">
      <c r="B72" t="s">
        <v>445</v>
      </c>
    </row>
    <row r="73" ht="15" customHeight="1" spans="2:2">
      <c r="B73" t="s">
        <v>446</v>
      </c>
    </row>
    <row r="74" ht="15" customHeight="1" spans="2:2">
      <c r="B74" t="s">
        <v>447</v>
      </c>
    </row>
    <row r="75" ht="15" customHeight="1" spans="2:2">
      <c r="B75" t="s">
        <v>448</v>
      </c>
    </row>
    <row r="76" ht="15" customHeight="1" spans="2:4">
      <c r="B76" s="6" t="s">
        <v>449</v>
      </c>
      <c r="C76" s="6"/>
      <c r="D76" s="6"/>
    </row>
    <row r="77" ht="15" customHeight="1"/>
    <row r="78" ht="15" customHeight="1" spans="1:8">
      <c r="A78" s="3" t="s">
        <v>95</v>
      </c>
      <c r="B78" s="3" t="s">
        <v>450</v>
      </c>
      <c r="C78" s="4"/>
      <c r="D78" s="4"/>
      <c r="E78" s="4"/>
      <c r="F78" s="4"/>
      <c r="G78" s="4"/>
      <c r="H78" s="4"/>
    </row>
    <row r="79" ht="15" customHeight="1" spans="2:2">
      <c r="B79" t="s">
        <v>451</v>
      </c>
    </row>
    <row r="80" ht="15" customHeight="1" spans="2:2">
      <c r="B80" t="s">
        <v>452</v>
      </c>
    </row>
    <row r="81" ht="15" customHeight="1" spans="2:2">
      <c r="B81" t="s">
        <v>453</v>
      </c>
    </row>
    <row r="82" ht="15" customHeight="1" spans="2:2">
      <c r="B82" t="s">
        <v>454</v>
      </c>
    </row>
    <row r="83" ht="15" customHeight="1" spans="2:2">
      <c r="B83" t="s">
        <v>455</v>
      </c>
    </row>
    <row r="84" ht="15" customHeight="1" spans="2:4">
      <c r="B84" s="6" t="s">
        <v>456</v>
      </c>
      <c r="C84" s="6"/>
      <c r="D84" s="6"/>
    </row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 spans="2:2">
      <c r="B107" s="10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 spans="2:2">
      <c r="B118" s="10"/>
    </row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 spans="2:2">
      <c r="B127" s="10"/>
    </row>
    <row r="128" ht="15" customHeight="1"/>
    <row r="129" ht="15" customHeight="1"/>
    <row r="130" ht="15" customHeight="1"/>
    <row r="131" ht="15" customHeight="1"/>
    <row r="132" ht="15" customHeight="1"/>
    <row r="133" ht="15" customHeight="1" spans="2:2">
      <c r="B133" s="10"/>
    </row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 spans="2:2">
      <c r="B142" s="10"/>
    </row>
    <row r="143" ht="15" customHeight="1"/>
    <row r="144" ht="15" customHeight="1"/>
    <row r="145" ht="15" customHeight="1"/>
    <row r="146" ht="15" customHeight="1"/>
    <row r="147" ht="15" customHeight="1"/>
    <row r="148" ht="15" customHeight="1" spans="2:2">
      <c r="B148" s="10"/>
    </row>
    <row r="149" ht="15" customHeight="1"/>
    <row r="150" ht="15" customHeight="1"/>
    <row r="151" ht="15" customHeight="1"/>
    <row r="152" ht="15" customHeight="1"/>
    <row r="153" ht="13.5" customHeight="1"/>
    <row r="154" ht="15" customHeight="1"/>
    <row r="155" ht="15" customHeight="1" spans="2:2">
      <c r="B155" s="10"/>
    </row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 spans="2:2">
      <c r="B167" s="10"/>
    </row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 spans="2:2">
      <c r="B178" s="10"/>
    </row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 spans="2:2">
      <c r="B186" s="10"/>
    </row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 spans="2:2">
      <c r="B193" s="10"/>
    </row>
    <row r="194" ht="15" customHeight="1"/>
    <row r="195" ht="15" customHeight="1"/>
    <row r="196" ht="15" customHeight="1"/>
    <row r="197" ht="15" customHeight="1"/>
    <row r="198" ht="15" customHeight="1"/>
    <row r="199" ht="15" customHeight="1" spans="2:2">
      <c r="B199" s="10"/>
    </row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 spans="2:2">
      <c r="B208" s="10"/>
    </row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 spans="2:2">
      <c r="B215" s="10"/>
    </row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 spans="2:2">
      <c r="B226" s="10"/>
    </row>
    <row r="227" ht="15" customHeight="1"/>
    <row r="231" ht="15" customHeight="1"/>
    <row r="232" ht="15" customHeight="1"/>
    <row r="233" ht="15" customHeight="1" spans="2:2">
      <c r="B233" s="10"/>
    </row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 spans="2:2">
      <c r="B249" s="10"/>
    </row>
    <row r="250" ht="15" customHeight="1"/>
    <row r="251" ht="15" customHeight="1"/>
    <row r="252" ht="15" customHeight="1"/>
    <row r="253" ht="15" customHeight="1"/>
    <row r="254" ht="15" customHeight="1"/>
    <row r="255" ht="15" customHeight="1" spans="2:2">
      <c r="B255" s="10"/>
    </row>
    <row r="256" ht="15" customHeight="1"/>
    <row r="257" ht="15" customHeight="1"/>
    <row r="258" ht="15" customHeight="1"/>
    <row r="259" ht="15" customHeight="1"/>
    <row r="260" ht="15" customHeight="1"/>
    <row r="261" ht="15" customHeight="1" spans="2:2">
      <c r="B261" s="10"/>
    </row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 spans="2:2">
      <c r="B268" s="10"/>
    </row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 spans="2:3">
      <c r="B285" s="10"/>
      <c r="C285" s="10"/>
    </row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 spans="2:2">
      <c r="B307" s="10"/>
    </row>
    <row r="308" ht="15" customHeight="1"/>
    <row r="309" ht="15" customHeight="1"/>
    <row r="310" ht="15" customHeight="1"/>
    <row r="311" ht="15" customHeight="1"/>
    <row r="312" ht="15" customHeight="1"/>
    <row r="313" ht="15" customHeight="1" spans="2:2">
      <c r="B313" s="10"/>
    </row>
    <row r="314" ht="15" customHeight="1" spans="2:2">
      <c r="B314" s="10"/>
    </row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 spans="2:2">
      <c r="B324" s="10"/>
    </row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 spans="2:2">
      <c r="B333" s="10"/>
    </row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 spans="2:2">
      <c r="B340" s="10"/>
    </row>
    <row r="341" ht="15" customHeight="1" spans="2:4">
      <c r="B341" s="10"/>
      <c r="C341" s="10"/>
      <c r="D341" s="10"/>
    </row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 spans="2:4">
      <c r="B349" s="10"/>
      <c r="C349" s="10"/>
      <c r="D349" s="10"/>
    </row>
    <row r="350" ht="15" customHeight="1"/>
    <row r="351" ht="15" customHeight="1"/>
    <row r="352" ht="15" customHeight="1"/>
    <row r="353" ht="15" customHeight="1"/>
    <row r="358" spans="2:2">
      <c r="B358" s="10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МП-А4</vt:lpstr>
      <vt:lpstr>МП-А3</vt:lpstr>
      <vt:lpstr>АП- Окт. р-н</vt:lpstr>
      <vt:lpstr>АП- Лен. р-н</vt:lpstr>
      <vt:lpstr>АП- Перв. р-н</vt:lpstr>
      <vt:lpstr>АП- Центр. р-н</vt:lpstr>
      <vt:lpstr>АП- Заводск. р-н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belliftreklama@mail.ru</dc:creator>
  <cp:lastModifiedBy>WORK</cp:lastModifiedBy>
  <dcterms:created xsi:type="dcterms:W3CDTF">2025-08-21T14:12:00Z</dcterms:created>
  <dcterms:modified xsi:type="dcterms:W3CDTF">2025-11-19T08:03:34Z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EFA2B50F6A9C48E7A61610F7A9671C7C_13</vt:lpwstr>
  </property>
  <property fmtid="{D5CDD505-2E9C-101B-9397-08002B2CF9AE}" pid="3" name="KSOProductBuildVer">
    <vt:lpwstr>1049-12.2.0.23155</vt:lpwstr>
  </property>
</Properties>
</file>